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105" windowWidth="11340" windowHeight="6525" activeTab="3"/>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'ØK'!$A:$F</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<sst xmlns="http://schemas.openxmlformats.org/spreadsheetml/2006/main" count="172" uniqueCount="115">
  <si>
    <t>I alt</t>
  </si>
  <si>
    <t>Dok.nr.</t>
  </si>
  <si>
    <t>+ =merudgifter/ mindre indtægter</t>
  </si>
  <si>
    <t>- =merindtægter/ mindre udgifter</t>
  </si>
  <si>
    <t>Drift:</t>
  </si>
  <si>
    <t>Udvalget for Økonomi og Erhverv</t>
  </si>
  <si>
    <t xml:space="preserve"> </t>
  </si>
  <si>
    <t>Udvalget for Plan og Teknik</t>
  </si>
  <si>
    <t>Udvalget for Børn og Undervisning</t>
  </si>
  <si>
    <t>Udvalget for Kultur og Fritid</t>
  </si>
  <si>
    <t>Udvalget for Social og Sundhed</t>
  </si>
  <si>
    <t>Udvalget for Arbejdsmarked og Integration</t>
  </si>
  <si>
    <t>Mellemkommunale betalinger skoleområdet - flere børn i andre kommuner</t>
  </si>
  <si>
    <t>Bidrag til staten vedr. private skoler</t>
  </si>
  <si>
    <t>Bidrag til staten vedr. efterskoler</t>
  </si>
  <si>
    <t xml:space="preserve">Elevbefordring </t>
  </si>
  <si>
    <t>Juniorklubber - færre brugere</t>
  </si>
  <si>
    <t>Særlig tilrettelagt ungdomsuddannelse - færre elever</t>
  </si>
  <si>
    <t>Privat pasning - flere indmeldte</t>
  </si>
  <si>
    <t>Private institutioner/puljeordninger - flere børn</t>
  </si>
  <si>
    <t>Tilskud til pasning af egne børn</t>
  </si>
  <si>
    <t>Syge- og hjemmeundervisning</t>
  </si>
  <si>
    <t>Merindskrivning/demografi i dagtilbud  - flere børn netto efter forældrebetaling</t>
  </si>
  <si>
    <t>Demografi dagplejen flere børn jfr. Prognose</t>
  </si>
  <si>
    <t>7.</t>
  </si>
  <si>
    <t>8.</t>
  </si>
  <si>
    <t>9.</t>
  </si>
  <si>
    <t>Seniorordninger - øvrige aktiviteter</t>
  </si>
  <si>
    <t>Beskyttet beskæftigelse</t>
  </si>
  <si>
    <t>Aktivitets- og samværstilbud</t>
  </si>
  <si>
    <t xml:space="preserve">Udvalget for Social og Sundhed </t>
  </si>
  <si>
    <t>1a</t>
  </si>
  <si>
    <t>1b</t>
  </si>
  <si>
    <t>I alt ændring i likvide aktiver (- = forbedring)</t>
  </si>
  <si>
    <t>Budgetopfølgning pr. 31. august 2017 - DRIFT (beløb i mio. kr.)</t>
  </si>
  <si>
    <t>Tilskud til elever på ordblindeefterskoler</t>
  </si>
  <si>
    <t>Produktionsskoler</t>
  </si>
  <si>
    <t>Startpakkemidler til nyankomne flytningebørn i dagtilbud</t>
  </si>
  <si>
    <t>Fripladstilskud dagplejen</t>
  </si>
  <si>
    <t>Forældrebetaling integrerede institutioner</t>
  </si>
  <si>
    <t>Ændring af Svalereden fra puljeordning til privat institution</t>
  </si>
  <si>
    <t>130887-17</t>
  </si>
  <si>
    <t>130946-17</t>
  </si>
  <si>
    <r>
      <rPr>
        <u val="single"/>
        <sz val="11"/>
        <rFont val="Arial"/>
        <family val="2"/>
      </rPr>
      <t>601 Borgerservice</t>
    </r>
    <r>
      <rPr>
        <sz val="11"/>
        <rFont val="Arial"/>
        <family val="2"/>
      </rPr>
      <t>:  Busdrift, regulering fra tidligere år. Regnskab 2016 fra Sydtrafik viser at busdrift har indbetalt for meget i a/conto bidrag i 2016 og får derfor tilbagebetalt 557.034 kr. i 2017 regnskab. Kto. nr. 2310149406</t>
    </r>
  </si>
  <si>
    <t>Enkelte afvigelser, der forventes at holdes indenfor udvalgets ramme</t>
  </si>
  <si>
    <t>100691-17</t>
  </si>
  <si>
    <t>14.</t>
  </si>
  <si>
    <r>
      <t xml:space="preserve">Ressourceforløb. </t>
    </r>
    <r>
      <rPr>
        <sz val="11"/>
        <rFont val="Arial"/>
        <family val="2"/>
      </rPr>
      <t>Etableres ressourceforløb før tildeling af fleksjob eller førtidspension. Budgetteret med 155 årsværk men det faktiske antal skønnes at blive ca. 180. Merudgift.</t>
    </r>
  </si>
  <si>
    <r>
      <rPr>
        <b/>
        <sz val="11"/>
        <rFont val="Arial"/>
        <family val="2"/>
      </rPr>
      <t xml:space="preserve">Jobafklaringsforløb. </t>
    </r>
    <r>
      <rPr>
        <sz val="11"/>
        <rFont val="Arial"/>
        <family val="2"/>
      </rPr>
      <t>Sygedagpengesager der ikke kan forlænges og fortsat er uarbejdsdygtig. Budgetteret med 140 årsværk men det faktiske antal skønnes at være ca. 130. Mindre udgift.</t>
    </r>
  </si>
  <si>
    <r>
      <t xml:space="preserve">Midlertidig boligplacering af flygtninge - </t>
    </r>
    <r>
      <rPr>
        <sz val="10"/>
        <rFont val="Arial"/>
        <family val="2"/>
      </rPr>
      <t>en ekstraordinær vedligeholdelsesregning ved en fraflytning.</t>
    </r>
  </si>
  <si>
    <r>
      <t xml:space="preserve">Boligstøtte. </t>
    </r>
    <r>
      <rPr>
        <sz val="11"/>
        <rFont val="Arial"/>
        <family val="2"/>
      </rPr>
      <t>Flere nye lejemål har medført flere, der modtager boligstøtte. En stigning på 102 modtagere til i alt 3.802 fra januar til juli. Merudgift.</t>
    </r>
  </si>
  <si>
    <r>
      <rPr>
        <b/>
        <sz val="11"/>
        <rFont val="Arial"/>
        <family val="2"/>
      </rPr>
      <t xml:space="preserve">EGU. </t>
    </r>
    <r>
      <rPr>
        <sz val="11"/>
        <rFont val="Arial"/>
        <family val="2"/>
      </rPr>
      <t>Grunduddannelse for unge, der skal opkvalificeres. Færre årsværk. Mindre udgift.</t>
    </r>
  </si>
  <si>
    <r>
      <t xml:space="preserve">Løntilskud forsikrede ledige. </t>
    </r>
    <r>
      <rPr>
        <sz val="11"/>
        <rFont val="Arial"/>
        <family val="2"/>
      </rPr>
      <t>Den lave ledighed medfører færre på løntilskud. Mindre udgift.</t>
    </r>
  </si>
  <si>
    <r>
      <t xml:space="preserve">Beskæftigelsesordninger. </t>
    </r>
    <r>
      <rPr>
        <sz val="11"/>
        <rFont val="Arial"/>
        <family val="2"/>
      </rPr>
      <t>Indregnede besparelser med færre årsværk betyder en mindre refusionsramme og dermed mindre refusion (0,4 m.) Endvidere en lovmæssig højere timetakst til afregning af mentorstøtte (0,1 m.). Merudgift.</t>
    </r>
  </si>
  <si>
    <r>
      <t xml:space="preserve">Ledighedsydelse. </t>
    </r>
    <r>
      <rPr>
        <sz val="11"/>
        <rFont val="Arial"/>
        <family val="2"/>
      </rPr>
      <t>Udbetales til ledige og syge fleksjobbere, flere end forventet. Merudgift.</t>
    </r>
  </si>
  <si>
    <r>
      <t xml:space="preserve">Sreening af nyankomne flygtninge - </t>
    </r>
    <r>
      <rPr>
        <sz val="11"/>
        <rFont val="Arial"/>
        <family val="2"/>
      </rPr>
      <t>færre end budgetteret. Mindre udgift.</t>
    </r>
  </si>
  <si>
    <r>
      <t>Uddannelses- og kontanthjælp.</t>
    </r>
    <r>
      <rPr>
        <sz val="11"/>
        <rFont val="Arial"/>
        <family val="2"/>
      </rPr>
      <t xml:space="preserve"> Færre modtagere - en nedgang på 62 modtagere (7.1 %) fra janaur med 872 til 810 for juli. For juli er der 425 modtagere af kontanthjælp (over 30 år) og 385 modtagere af uddannelseshjælp (under 30 år). Mindre udgift.</t>
    </r>
    <r>
      <rPr>
        <b/>
        <sz val="11"/>
        <rFont val="Arial"/>
        <family val="2"/>
      </rPr>
      <t xml:space="preserve"> </t>
    </r>
  </si>
  <si>
    <r>
      <rPr>
        <b/>
        <sz val="11"/>
        <rFont val="Arial"/>
        <family val="2"/>
      </rPr>
      <t>Jobrotation</t>
    </r>
    <r>
      <rPr>
        <sz val="11"/>
        <rFont val="Arial"/>
        <family val="2"/>
      </rPr>
      <t>. Ikke så aktuel i Varde Kommune grundet den lave ledighed her og med regeljusteringer er målgruppen mindre. Mindre udgift.</t>
    </r>
  </si>
  <si>
    <r>
      <t xml:space="preserve">Revalidering. </t>
    </r>
    <r>
      <rPr>
        <sz val="11"/>
        <rFont val="Arial"/>
        <family val="2"/>
      </rPr>
      <t>Der er budgetteret med 135 årsværk men det faktiske antal er faldet til ca. 115. Mindre udgift.</t>
    </r>
  </si>
  <si>
    <r>
      <rPr>
        <b/>
        <sz val="11"/>
        <rFont val="Arial"/>
        <family val="2"/>
      </rPr>
      <t>Fleksjob</t>
    </r>
    <r>
      <rPr>
        <sz val="11"/>
        <rFont val="Arial"/>
        <family val="2"/>
      </rPr>
      <t xml:space="preserve">. Der etableres væsentlig flere fleksjob end forventet og særligt med muligheden for at etablere minifleksjob med få timer. Færre arbejdstimer betyder en større kommunal udgift til flekslønstilskud. Der er budgetteret med ca. 750 årsværk for 2017 men det faktiske antal skønnes at bleve ca. 800 årsværk. Endvidere er de nye fleksjob dyrere end fleksjob efter den gamle ordning, hvor der var 65 % refusion. De nye er omfattet af finansieringsreformen fra 2016, hvor refusionen aftrappes over tid, og der kun ydes 20 % refusion, hvis sagen er over 1 år - gælder for alle fleksjob. Merudgift.  </t>
    </r>
  </si>
  <si>
    <t>4.a.</t>
  </si>
  <si>
    <t>4.b.</t>
  </si>
  <si>
    <t>5.</t>
  </si>
  <si>
    <t>6.</t>
  </si>
  <si>
    <t>10.</t>
  </si>
  <si>
    <t>11.</t>
  </si>
  <si>
    <t>12.</t>
  </si>
  <si>
    <t>13.</t>
  </si>
  <si>
    <t>15.</t>
  </si>
  <si>
    <t>16.</t>
  </si>
  <si>
    <r>
      <t xml:space="preserve">Integration - kommunal beskæftigelsesbonus. </t>
    </r>
    <r>
      <rPr>
        <sz val="11"/>
        <rFont val="Arial"/>
        <family val="2"/>
      </rPr>
      <t>Jfr. 2-partsaftalen mellem Regeringen og KL blev der aftalt en bonus på 25.000 kr. pr. integrationsflygtning, der er kommet i beskæftigelse fra 2015 til 2016. Varde Kommune er blvet tildelt 0,825 mio. kr. svarende til en merbeskæftigelse på 33 integrationsflygtninge (december 2015, 31 - december 2016, 64).</t>
    </r>
  </si>
  <si>
    <t>Fordeling af underskud i forbindelse med lukning af Krogen 3 - Botilbud for børn</t>
  </si>
  <si>
    <t>137508-17</t>
  </si>
  <si>
    <t>Teknik og Miljø</t>
  </si>
  <si>
    <t>Økonomiafdeling</t>
  </si>
  <si>
    <t>Personaleafdeling</t>
  </si>
  <si>
    <t>Jobenter</t>
  </si>
  <si>
    <t>Hvidbjerg Strand - Ny kontrakt pr. 01707.2017  for leje af areal til ishus          (-15.546)</t>
  </si>
  <si>
    <t>Salg af Østergade 3, Lunde i 2017     (-39.584)</t>
  </si>
  <si>
    <t>Salg af Lerpøtvej 8 - tidl.mat.gård     (- 29.580)</t>
  </si>
  <si>
    <t>Salg af Nørremarken 9, Børnehuset   (+72.060)</t>
  </si>
  <si>
    <t>Skorstensfejerbidrag   (-300.000)</t>
  </si>
  <si>
    <t>Adminstrationstillæg - tidligere amtinstitutioner m.m. (-1.000.000)</t>
  </si>
  <si>
    <t>Forsikringer - arbejdsskadeforsikringer m.m                 (-2.195.104)</t>
  </si>
  <si>
    <t>Byggesagsgebyrer - ny lovgivning (+170.000)</t>
  </si>
  <si>
    <t>Kantinedrift   (-1.272.000)</t>
  </si>
  <si>
    <t>Drift af administrationsbygninger (-1.428.000)</t>
  </si>
  <si>
    <t>Administrative udgifter til andre aktører vedr. ikke-forsikrede ledige - OPHØRT   (-267.310)</t>
  </si>
  <si>
    <r>
      <t>Førtidspension.</t>
    </r>
    <r>
      <rPr>
        <sz val="11"/>
        <rFont val="Arial"/>
        <family val="2"/>
      </rPr>
      <t xml:space="preserve"> Der har været indregnet en budgetforudsætning på 100 nye kendelser for både 2015 og 2016, men det faktiske antal har været 88 og 85. Endvidere vil der jfr. KMD's statistikker være en afgang på ca. 115 personer til folkepension (p.t. ca. 2.000 modtagere). Med den mindre tilgang og større afgang vil der kunne indregnes en mindre udgift på 9 mio. kr.</t>
    </r>
  </si>
  <si>
    <r>
      <t xml:space="preserve">Integration. </t>
    </r>
    <r>
      <rPr>
        <sz val="11"/>
        <rFont val="Arial"/>
        <family val="2"/>
      </rPr>
      <t>Varde Kommunes flygtningekvote for 2016 var 152, men der kom kun 108, og dette mindre antal får afsmittende virkning for udgifterne i 2017. Kvoten for 2017 er reduceret 2 gange og det seneste antal er 30 (før 86). Endvidere en ny leverandør af danskundervisning - AOF - der medfører en mindre udgift på 1,5 mio. kr. For hele integrationsområdet kan der indregnes en besparelse på 10 mio. kr. (færre udgifter/mindre tilskud).</t>
    </r>
  </si>
  <si>
    <r>
      <t xml:space="preserve">Forsikrede ledige. </t>
    </r>
    <r>
      <rPr>
        <sz val="11"/>
        <rFont val="Arial"/>
        <family val="2"/>
      </rPr>
      <t>Beskæftigelsestilskuddet fra Staten skal "alt andet lige" finansiere udgifterne til forsikrede ledige. Varde Kommune har valgt at budgettere udgifterne svarende til det udmeldte tilskud. Tilskuddet for 2017 blev reduceret med 10,1 mio. kr. og budgettet blev reduceret tilsvarende. Det nuværende forbrug til a-dagpenge skønnes at medføre en merudgift. Der er indbygget både midtvejs- og efterregulering (medio 2018).</t>
    </r>
  </si>
  <si>
    <t>De foreløbige elevtal/klassedannelse for skoleåret 2017/2018 forventes at svare til budgetforudsætningerne.</t>
  </si>
  <si>
    <r>
      <rPr>
        <b/>
        <sz val="11"/>
        <rFont val="Arial"/>
        <family val="2"/>
      </rPr>
      <t>Medfinansiering af sundhedsvæsenet:</t>
    </r>
    <r>
      <rPr>
        <sz val="11"/>
        <rFont val="Arial"/>
        <family val="2"/>
      </rPr>
      <t xml:space="preserve">                                                          Fra 1. januar er kommunerne ikke længere medfinansierende på Træning under indlæggelse.  Budgettet skal derfor reduceres med 2,6 mio. kr., som kommunen bliver trukket via bloktilskuddet.                                 </t>
    </r>
  </si>
  <si>
    <t>Mindreforbrug på fritvalgsområdet</t>
  </si>
  <si>
    <t>Mellemregning med Danske Diakonhjem (moms difference)</t>
  </si>
  <si>
    <t>Pr.31.8.2015 blev der vedtaget nye regler for Regionens refusion af udgifter til respiratorpatienter. På grund af uklarhed om afregningen for perioden 1.9 - 31.12.2015, kan der forventes en merudgift på omkring 500.000 kr. Sagen er pt. uafklaret.</t>
  </si>
  <si>
    <t>Mindreudgift til tomgangsleje</t>
  </si>
  <si>
    <t>Mindreudgift til uddannelse af SSH og SSA. Årsagen hertil er at optagelse af elever efter de nye regler sker løbende og ikke vil være fuld indfaset i 2017.</t>
  </si>
  <si>
    <t>Flere patienter i omsorgs- og specialtandplejen</t>
  </si>
  <si>
    <t xml:space="preserve">Takstbudgettet er ikke tilpasset efter at de nye takster for 2017 er beregnet. Det skyldes ny afregningsmetode, som først er endelig godkendt efter budgettets vedtagelse.  </t>
  </si>
  <si>
    <t xml:space="preserve">Personer med nedsat fysisk og psykisk funktionevne </t>
  </si>
  <si>
    <t>Renter og grarantiprovision</t>
  </si>
  <si>
    <t>Efterreguleringer af tilskud og udligning</t>
  </si>
  <si>
    <t>Det skrå skatteloft</t>
  </si>
  <si>
    <t>Grundskyld</t>
  </si>
  <si>
    <t>Dækningsafgift af offentlige ejendomme</t>
  </si>
  <si>
    <t xml:space="preserve">Bemærkningere her er en forkortet udgave. Der henvises til notat. </t>
  </si>
  <si>
    <t>Efterreguleringer for 2015 vedrørende beskæftigelsestilskud</t>
  </si>
  <si>
    <t>Afdrag på lån</t>
  </si>
  <si>
    <t>Netto drift</t>
  </si>
  <si>
    <t>For kommunal medfinansiering af sundhedsvæsenet er der nu afregnet for 7 måneder, og på nuværnde tidspunkt ser det ud til at budgettet kan overholdes.</t>
  </si>
  <si>
    <t>Udgift til fast vagt på plejecenter</t>
  </si>
  <si>
    <t xml:space="preserve">Ældreanalysen - manglende besparelser i 2017 </t>
  </si>
  <si>
    <t>Merindtægt på kostorganisationen vedr. FritValg og Blåbjerg pleje- og aktivitetscenter</t>
  </si>
  <si>
    <t>Botilbud og bostøtte</t>
  </si>
</sst>
</file>

<file path=xl/styles.xml><?xml version="1.0" encoding="utf-8"?>
<styleSheet xmlns="http://schemas.openxmlformats.org/spreadsheetml/2006/main">
  <numFmts count="4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0.0"/>
    <numFmt numFmtId="187" formatCode="0.0"/>
    <numFmt numFmtId="188" formatCode="&quot;Ja&quot;;&quot;Ja&quot;;&quot;Nej&quot;"/>
    <numFmt numFmtId="189" formatCode="&quot;Sand&quot;;&quot;Sand&quot;;&quot;Falsk&quot;"/>
    <numFmt numFmtId="190" formatCode="&quot;Til&quot;;&quot;Til&quot;;&quot;Fra&quot;"/>
    <numFmt numFmtId="191" formatCode="[$€-2]\ #.##000_);[Red]\([$€-2]\ #.##000\)"/>
    <numFmt numFmtId="192" formatCode="#,##0.000"/>
    <numFmt numFmtId="193" formatCode="&quot;Sandt&quot;;&quot;Sandt&quot;;&quot;Falsk&quot;"/>
    <numFmt numFmtId="194" formatCode="#,##0\ &quot;kr&quot;\."/>
    <numFmt numFmtId="195" formatCode="#,##0.00000"/>
    <numFmt numFmtId="196" formatCode="#,##0.0000000000"/>
    <numFmt numFmtId="197" formatCode="0.000000"/>
    <numFmt numFmtId="198" formatCode="#,##0.00000000"/>
    <numFmt numFmtId="199" formatCode="0.000"/>
    <numFmt numFmtId="200" formatCode="#,##0.0000"/>
  </numFmts>
  <fonts count="59">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
      <i/>
      <sz val="10"/>
      <name val="Arial"/>
      <family val="2"/>
    </font>
    <font>
      <sz val="9"/>
      <name val="Arial"/>
      <family val="2"/>
    </font>
    <font>
      <u val="single"/>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8"/>
      <color indexed="56"/>
      <name val="Cambria"/>
      <family val="2"/>
    </font>
    <font>
      <b/>
      <sz val="11"/>
      <color indexed="8"/>
      <name val="Calibri"/>
      <family val="2"/>
    </font>
    <font>
      <sz val="11"/>
      <color indexed="20"/>
      <name val="Calibri"/>
      <family val="2"/>
    </font>
    <font>
      <sz val="11"/>
      <color indexed="56"/>
      <name val="Calibri"/>
      <family val="2"/>
    </font>
    <font>
      <sz val="12"/>
      <color indexed="10"/>
      <name val="Arial"/>
      <family val="2"/>
    </font>
    <font>
      <sz val="12"/>
      <color indexed="8"/>
      <name val="Arial"/>
      <family val="2"/>
    </font>
    <font>
      <sz val="11"/>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sz val="18"/>
      <color theme="3"/>
      <name val="Cambria"/>
      <family val="2"/>
    </font>
    <font>
      <b/>
      <sz val="11"/>
      <color theme="1"/>
      <name val="Calibri"/>
      <family val="2"/>
    </font>
    <font>
      <sz val="11"/>
      <color rgb="FF9C0006"/>
      <name val="Calibri"/>
      <family val="2"/>
    </font>
    <font>
      <sz val="11"/>
      <color rgb="FF1F497D"/>
      <name val="Calibri"/>
      <family val="2"/>
    </font>
    <font>
      <sz val="12"/>
      <color rgb="FFFF0000"/>
      <name val="Arial"/>
      <family val="2"/>
    </font>
    <font>
      <sz val="12"/>
      <color theme="1"/>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color indexed="63"/>
      </right>
      <top style="hair"/>
      <bottom style="hair"/>
    </border>
    <border>
      <left>
        <color indexed="63"/>
      </left>
      <right style="thin"/>
      <top style="thin"/>
      <bottom>
        <color indexed="63"/>
      </bottom>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thin"/>
      <bottom style="double"/>
    </border>
    <border>
      <left>
        <color indexed="63"/>
      </left>
      <right style="thin"/>
      <top style="thin"/>
      <bottom style="double"/>
    </border>
    <border>
      <left>
        <color indexed="63"/>
      </left>
      <right>
        <color indexed="63"/>
      </right>
      <top style="hair"/>
      <bottom style="double"/>
    </border>
    <border>
      <left style="thin"/>
      <right style="thin"/>
      <top style="hair"/>
      <bottom style="double"/>
    </border>
    <border>
      <left>
        <color indexed="63"/>
      </left>
      <right style="thin"/>
      <top style="hair"/>
      <bottom style="double"/>
    </border>
    <border>
      <left style="thin"/>
      <right style="hair"/>
      <top style="hair"/>
      <bottom style="double"/>
    </border>
    <border>
      <left style="thin"/>
      <right>
        <color indexed="63"/>
      </right>
      <top style="thin"/>
      <bottom style="double"/>
    </border>
    <border>
      <left style="hair"/>
      <right>
        <color indexed="63"/>
      </right>
      <top style="hair"/>
      <bottom style="double"/>
    </border>
    <border>
      <left style="thin"/>
      <right style="thin"/>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dotted"/>
    </border>
    <border>
      <left style="thin"/>
      <right style="thin"/>
      <top style="thin"/>
      <bottom style="dotted"/>
    </border>
    <border>
      <left>
        <color indexed="63"/>
      </left>
      <right style="thin"/>
      <top style="thin"/>
      <bottom style="dotted"/>
    </border>
    <border>
      <left style="thin"/>
      <right style="thin"/>
      <top style="hair"/>
      <bottom style="dotted"/>
    </border>
    <border>
      <left>
        <color indexed="63"/>
      </left>
      <right>
        <color indexed="63"/>
      </right>
      <top style="hair"/>
      <bottom style="dotted"/>
    </border>
    <border>
      <left>
        <color indexed="63"/>
      </left>
      <right style="thin"/>
      <top style="hair"/>
      <bottom style="dotted"/>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hair"/>
      <bottom style="thin"/>
    </border>
    <border>
      <left>
        <color indexed="63"/>
      </left>
      <right style="thin"/>
      <top>
        <color indexed="63"/>
      </top>
      <bottom style="hair"/>
    </border>
    <border>
      <left style="thin"/>
      <right>
        <color indexed="63"/>
      </right>
      <top style="thin"/>
      <bottom style="hair"/>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0" fillId="20" borderId="1" applyNumberFormat="0" applyFont="0" applyAlignment="0" applyProtection="0"/>
    <xf numFmtId="0" fontId="37" fillId="20" borderId="1" applyNumberFormat="0" applyFont="0" applyAlignment="0" applyProtection="0"/>
    <xf numFmtId="0" fontId="40" fillId="21" borderId="2" applyNumberFormat="0" applyAlignment="0" applyProtection="0"/>
    <xf numFmtId="0" fontId="8"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4" fillId="30" borderId="3" applyNumberFormat="0" applyAlignment="0" applyProtection="0"/>
    <xf numFmtId="0" fontId="7" fillId="0" borderId="0" applyNumberFormat="0" applyFill="0" applyBorder="0" applyAlignment="0" applyProtection="0"/>
    <xf numFmtId="0" fontId="45" fillId="31" borderId="0" applyNumberFormat="0" applyBorder="0" applyAlignment="0" applyProtection="0"/>
    <xf numFmtId="0" fontId="0" fillId="0" borderId="0">
      <alignment/>
      <protection/>
    </xf>
    <xf numFmtId="0" fontId="37" fillId="0" borderId="0">
      <alignment/>
      <protection/>
    </xf>
    <xf numFmtId="0" fontId="0" fillId="0" borderId="0">
      <alignment/>
      <protection/>
    </xf>
    <xf numFmtId="0" fontId="46" fillId="21"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15">
    <xf numFmtId="0" fontId="0" fillId="0" borderId="0" xfId="0" applyAlignment="1">
      <alignment/>
    </xf>
    <xf numFmtId="0" fontId="3" fillId="0" borderId="0" xfId="0" applyFont="1" applyAlignment="1">
      <alignment/>
    </xf>
    <xf numFmtId="0" fontId="4" fillId="0" borderId="0" xfId="0" applyFont="1" applyAlignment="1">
      <alignment/>
    </xf>
    <xf numFmtId="187" fontId="4" fillId="0" borderId="0" xfId="0" applyNumberFormat="1" applyFont="1" applyAlignment="1">
      <alignment/>
    </xf>
    <xf numFmtId="187" fontId="3" fillId="0" borderId="0" xfId="0" applyNumberFormat="1" applyFont="1" applyAlignment="1">
      <alignment/>
    </xf>
    <xf numFmtId="187"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2" fillId="33" borderId="12" xfId="0" applyFont="1" applyFill="1" applyBorder="1" applyAlignment="1" quotePrefix="1">
      <alignment horizontal="center" vertical="center" wrapText="1"/>
    </xf>
    <xf numFmtId="0" fontId="0" fillId="0" borderId="0" xfId="0" applyBorder="1" applyAlignment="1">
      <alignment/>
    </xf>
    <xf numFmtId="3" fontId="3" fillId="0" borderId="13" xfId="0" applyNumberFormat="1" applyFont="1" applyBorder="1" applyAlignment="1">
      <alignment horizontal="center" vertical="center"/>
    </xf>
    <xf numFmtId="0" fontId="2" fillId="0" borderId="0" xfId="0" applyFont="1" applyBorder="1" applyAlignment="1">
      <alignment/>
    </xf>
    <xf numFmtId="186" fontId="5" fillId="0" borderId="14" xfId="0" applyNumberFormat="1" applyFont="1" applyBorder="1" applyAlignment="1">
      <alignment vertical="center"/>
    </xf>
    <xf numFmtId="186" fontId="5" fillId="0" borderId="13" xfId="0" applyNumberFormat="1" applyFont="1" applyBorder="1" applyAlignment="1">
      <alignment vertical="center"/>
    </xf>
    <xf numFmtId="186" fontId="5" fillId="0" borderId="12" xfId="0" applyNumberFormat="1" applyFont="1" applyBorder="1" applyAlignment="1">
      <alignment vertical="center"/>
    </xf>
    <xf numFmtId="186" fontId="2" fillId="33" borderId="12" xfId="0" applyNumberFormat="1" applyFont="1" applyFill="1" applyBorder="1" applyAlignment="1" quotePrefix="1">
      <alignment horizontal="center" vertical="center" wrapText="1"/>
    </xf>
    <xf numFmtId="186" fontId="0" fillId="0" borderId="0" xfId="0" applyNumberFormat="1" applyAlignment="1">
      <alignment horizontal="center"/>
    </xf>
    <xf numFmtId="186" fontId="0" fillId="0" borderId="0" xfId="0" applyNumberFormat="1" applyAlignment="1">
      <alignment/>
    </xf>
    <xf numFmtId="0" fontId="6" fillId="0" borderId="0" xfId="0" applyFont="1" applyBorder="1" applyAlignment="1">
      <alignment/>
    </xf>
    <xf numFmtId="0" fontId="9" fillId="0" borderId="12"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5" xfId="0" applyFont="1" applyFill="1" applyBorder="1" applyAlignment="1">
      <alignment/>
    </xf>
    <xf numFmtId="186" fontId="2" fillId="33" borderId="10" xfId="0" applyNumberFormat="1" applyFont="1" applyFill="1" applyBorder="1" applyAlignment="1" quotePrefix="1">
      <alignment horizontal="center" vertical="center" wrapText="1"/>
    </xf>
    <xf numFmtId="0" fontId="5" fillId="33" borderId="16" xfId="0" applyFont="1" applyFill="1" applyBorder="1" applyAlignment="1">
      <alignment wrapText="1"/>
    </xf>
    <xf numFmtId="186" fontId="6" fillId="0" borderId="0" xfId="0" applyNumberFormat="1" applyFont="1" applyBorder="1" applyAlignment="1">
      <alignment horizontal="right"/>
    </xf>
    <xf numFmtId="0" fontId="6" fillId="0" borderId="0" xfId="0" applyFont="1" applyBorder="1" applyAlignment="1">
      <alignment horizontal="center"/>
    </xf>
    <xf numFmtId="0" fontId="10" fillId="0" borderId="0" xfId="0" applyFont="1" applyAlignment="1">
      <alignment/>
    </xf>
    <xf numFmtId="0" fontId="10" fillId="0" borderId="17" xfId="0" applyFont="1" applyBorder="1" applyAlignment="1">
      <alignment vertical="center"/>
    </xf>
    <xf numFmtId="0" fontId="10" fillId="0" borderId="18" xfId="0" applyFont="1" applyBorder="1" applyAlignment="1">
      <alignment vertical="center" wrapText="1"/>
    </xf>
    <xf numFmtId="0" fontId="10" fillId="0" borderId="13" xfId="0" applyFont="1" applyBorder="1" applyAlignment="1">
      <alignment horizontal="center" vertical="center"/>
    </xf>
    <xf numFmtId="187" fontId="10" fillId="0" borderId="11" xfId="0" applyNumberFormat="1" applyFont="1" applyBorder="1" applyAlignment="1">
      <alignment vertical="center"/>
    </xf>
    <xf numFmtId="187" fontId="10" fillId="0" borderId="13" xfId="0" applyNumberFormat="1" applyFont="1" applyBorder="1" applyAlignment="1">
      <alignment vertical="center"/>
    </xf>
    <xf numFmtId="0" fontId="5" fillId="0" borderId="19" xfId="0" applyFont="1" applyBorder="1" applyAlignment="1">
      <alignment horizontal="center" vertical="center"/>
    </xf>
    <xf numFmtId="0" fontId="6" fillId="0" borderId="20" xfId="0" applyFont="1" applyBorder="1" applyAlignment="1">
      <alignment/>
    </xf>
    <xf numFmtId="0" fontId="2" fillId="0" borderId="21" xfId="0" applyFont="1" applyBorder="1" applyAlignment="1">
      <alignment/>
    </xf>
    <xf numFmtId="0" fontId="6" fillId="0" borderId="22" xfId="0" applyFont="1" applyBorder="1" applyAlignment="1">
      <alignment horizontal="center"/>
    </xf>
    <xf numFmtId="186" fontId="5" fillId="0" borderId="23" xfId="0" applyNumberFormat="1" applyFont="1" applyBorder="1" applyAlignment="1">
      <alignment horizontal="right"/>
    </xf>
    <xf numFmtId="186" fontId="6" fillId="0" borderId="24" xfId="0" applyNumberFormat="1" applyFont="1" applyBorder="1" applyAlignment="1">
      <alignment horizontal="right"/>
    </xf>
    <xf numFmtId="0" fontId="9" fillId="0" borderId="10" xfId="0" applyFont="1" applyBorder="1" applyAlignment="1">
      <alignment horizontal="center" vertical="center" wrapText="1"/>
    </xf>
    <xf numFmtId="186" fontId="9" fillId="0" borderId="12" xfId="0" applyNumberFormat="1" applyFont="1" applyBorder="1" applyAlignment="1">
      <alignment horizontal="center" vertical="center"/>
    </xf>
    <xf numFmtId="0" fontId="9" fillId="0" borderId="25" xfId="0" applyFont="1" applyBorder="1" applyAlignment="1">
      <alignment horizontal="center" vertical="center"/>
    </xf>
    <xf numFmtId="186" fontId="9" fillId="0" borderId="25" xfId="0" applyNumberFormat="1" applyFont="1" applyBorder="1" applyAlignment="1">
      <alignment vertical="center"/>
    </xf>
    <xf numFmtId="0" fontId="9" fillId="0" borderId="26" xfId="0" applyFont="1" applyBorder="1" applyAlignment="1">
      <alignment horizontal="center" vertical="center"/>
    </xf>
    <xf numFmtId="0" fontId="6" fillId="0" borderId="27" xfId="0" applyFont="1" applyBorder="1" applyAlignment="1">
      <alignment horizontal="center"/>
    </xf>
    <xf numFmtId="186" fontId="6" fillId="0" borderId="28" xfId="0" applyNumberFormat="1" applyFont="1" applyBorder="1" applyAlignment="1">
      <alignment horizontal="right"/>
    </xf>
    <xf numFmtId="0" fontId="2" fillId="0" borderId="29" xfId="0" applyFont="1" applyBorder="1" applyAlignment="1">
      <alignment/>
    </xf>
    <xf numFmtId="186" fontId="3" fillId="0" borderId="0" xfId="0" applyNumberFormat="1" applyFont="1" applyAlignment="1">
      <alignment/>
    </xf>
    <xf numFmtId="0" fontId="0" fillId="0" borderId="0" xfId="0" applyFont="1" applyAlignment="1">
      <alignment/>
    </xf>
    <xf numFmtId="187" fontId="10" fillId="0" borderId="11" xfId="0" applyNumberFormat="1" applyFont="1" applyBorder="1" applyAlignment="1">
      <alignment horizontal="center" vertical="center"/>
    </xf>
    <xf numFmtId="0" fontId="12" fillId="0" borderId="0" xfId="0" applyFont="1" applyBorder="1" applyAlignment="1" quotePrefix="1">
      <alignment vertical="center" wrapText="1"/>
    </xf>
    <xf numFmtId="0" fontId="13"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187" fontId="3" fillId="0" borderId="0" xfId="0" applyNumberFormat="1" applyFont="1" applyBorder="1" applyAlignment="1">
      <alignment/>
    </xf>
    <xf numFmtId="0" fontId="10" fillId="0" borderId="0" xfId="0" applyFont="1" applyBorder="1" applyAlignment="1">
      <alignment/>
    </xf>
    <xf numFmtId="1" fontId="5" fillId="33" borderId="12" xfId="0" applyNumberFormat="1" applyFont="1" applyFill="1" applyBorder="1" applyAlignment="1">
      <alignment horizontal="center" wrapText="1"/>
    </xf>
    <xf numFmtId="0" fontId="55" fillId="0" borderId="0" xfId="0" applyFont="1" applyAlignment="1">
      <alignment horizontal="left" vertical="center" indent="7"/>
    </xf>
    <xf numFmtId="0" fontId="5" fillId="0" borderId="30" xfId="0" applyFont="1" applyBorder="1" applyAlignment="1">
      <alignment/>
    </xf>
    <xf numFmtId="0" fontId="9" fillId="0" borderId="31" xfId="0" applyFont="1" applyBorder="1" applyAlignment="1">
      <alignment vertical="center"/>
    </xf>
    <xf numFmtId="2" fontId="3" fillId="0" borderId="11" xfId="0" applyNumberFormat="1" applyFont="1" applyBorder="1" applyAlignment="1">
      <alignment vertical="center" wrapText="1"/>
    </xf>
    <xf numFmtId="186" fontId="3" fillId="0" borderId="11" xfId="0" applyNumberFormat="1" applyFont="1" applyBorder="1" applyAlignment="1">
      <alignment vertical="center" wrapText="1"/>
    </xf>
    <xf numFmtId="0" fontId="10" fillId="0" borderId="17" xfId="0" applyFont="1" applyBorder="1" applyAlignment="1">
      <alignment horizontal="center" vertical="center"/>
    </xf>
    <xf numFmtId="187" fontId="0" fillId="0" borderId="0" xfId="0" applyNumberFormat="1" applyAlignment="1">
      <alignment horizontal="center"/>
    </xf>
    <xf numFmtId="0" fontId="9" fillId="0" borderId="0" xfId="0" applyFont="1" applyAlignment="1">
      <alignment/>
    </xf>
    <xf numFmtId="0" fontId="9" fillId="0" borderId="32" xfId="0" applyFont="1" applyBorder="1" applyAlignment="1">
      <alignment/>
    </xf>
    <xf numFmtId="186" fontId="6" fillId="0" borderId="33" xfId="0" applyNumberFormat="1" applyFont="1" applyBorder="1" applyAlignment="1">
      <alignment horizontal="right"/>
    </xf>
    <xf numFmtId="186" fontId="5" fillId="0" borderId="34" xfId="0" applyNumberFormat="1" applyFont="1" applyBorder="1" applyAlignment="1">
      <alignment horizontal="right"/>
    </xf>
    <xf numFmtId="0" fontId="0" fillId="0" borderId="35" xfId="0" applyBorder="1" applyAlignment="1">
      <alignment wrapText="1"/>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10" fillId="0" borderId="36" xfId="0" applyFont="1" applyBorder="1" applyAlignment="1">
      <alignment vertical="center" wrapText="1"/>
    </xf>
    <xf numFmtId="2" fontId="9" fillId="0" borderId="11" xfId="0" applyNumberFormat="1" applyFont="1" applyBorder="1" applyAlignment="1">
      <alignment vertical="center" wrapText="1"/>
    </xf>
    <xf numFmtId="0" fontId="11" fillId="0" borderId="36" xfId="0" applyFont="1" applyBorder="1" applyAlignment="1">
      <alignment vertical="center" wrapText="1"/>
    </xf>
    <xf numFmtId="0" fontId="10" fillId="0" borderId="18" xfId="67" applyFont="1" applyBorder="1" applyAlignment="1">
      <alignment vertical="center" wrapText="1"/>
      <protection/>
    </xf>
    <xf numFmtId="0" fontId="10" fillId="0" borderId="13" xfId="67" applyFont="1" applyBorder="1" applyAlignment="1">
      <alignment horizontal="center" vertical="center"/>
      <protection/>
    </xf>
    <xf numFmtId="186" fontId="3" fillId="0" borderId="11" xfId="67" applyNumberFormat="1" applyFont="1" applyBorder="1" applyAlignment="1">
      <alignment vertical="center" wrapText="1"/>
      <protection/>
    </xf>
    <xf numFmtId="186" fontId="56" fillId="0" borderId="11" xfId="0" applyNumberFormat="1" applyFont="1" applyBorder="1" applyAlignment="1">
      <alignment vertical="center" wrapText="1"/>
    </xf>
    <xf numFmtId="186" fontId="3" fillId="0" borderId="11" xfId="0" applyNumberFormat="1" applyFont="1" applyFill="1" applyBorder="1" applyAlignment="1">
      <alignment vertical="center" wrapText="1"/>
    </xf>
    <xf numFmtId="0" fontId="9" fillId="0" borderId="0" xfId="0" applyFont="1" applyBorder="1" applyAlignment="1">
      <alignment/>
    </xf>
    <xf numFmtId="0" fontId="9" fillId="0" borderId="0" xfId="0" applyFont="1" applyBorder="1" applyAlignment="1">
      <alignment wrapText="1"/>
    </xf>
    <xf numFmtId="187" fontId="9" fillId="0" borderId="0" xfId="0" applyNumberFormat="1" applyFont="1" applyBorder="1" applyAlignment="1">
      <alignment/>
    </xf>
    <xf numFmtId="0" fontId="10" fillId="0" borderId="0" xfId="0" applyFont="1" applyBorder="1" applyAlignment="1">
      <alignment vertical="center" wrapText="1"/>
    </xf>
    <xf numFmtId="0" fontId="5" fillId="0" borderId="11" xfId="0" applyFont="1" applyFill="1" applyBorder="1" applyAlignment="1">
      <alignment horizontal="center" vertical="center"/>
    </xf>
    <xf numFmtId="186" fontId="5" fillId="0" borderId="13" xfId="0" applyNumberFormat="1" applyFont="1" applyFill="1" applyBorder="1" applyAlignment="1">
      <alignment vertical="center"/>
    </xf>
    <xf numFmtId="0" fontId="10" fillId="0" borderId="16" xfId="0" applyFont="1" applyBorder="1" applyAlignment="1">
      <alignment horizontal="center" vertical="center"/>
    </xf>
    <xf numFmtId="0" fontId="3" fillId="0" borderId="13" xfId="0" applyFont="1" applyBorder="1" applyAlignment="1">
      <alignment horizontal="left" vertical="center" wrapText="1"/>
    </xf>
    <xf numFmtId="187" fontId="3" fillId="0" borderId="11" xfId="0" applyNumberFormat="1" applyFont="1" applyBorder="1" applyAlignment="1">
      <alignment horizontal="center" vertical="center"/>
    </xf>
    <xf numFmtId="186" fontId="3" fillId="0" borderId="13" xfId="0" applyNumberFormat="1" applyFont="1" applyBorder="1" applyAlignment="1">
      <alignment vertical="center"/>
    </xf>
    <xf numFmtId="187" fontId="10" fillId="0" borderId="13" xfId="0" applyNumberFormat="1" applyFont="1" applyBorder="1" applyAlignment="1">
      <alignment horizontal="center" vertical="center"/>
    </xf>
    <xf numFmtId="2" fontId="10" fillId="0" borderId="13" xfId="0" applyNumberFormat="1" applyFont="1" applyBorder="1" applyAlignment="1">
      <alignment horizontal="center" vertical="center"/>
    </xf>
    <xf numFmtId="187" fontId="11" fillId="0" borderId="13" xfId="0" applyNumberFormat="1" applyFont="1" applyBorder="1" applyAlignment="1">
      <alignment horizontal="center" vertical="center"/>
    </xf>
    <xf numFmtId="187" fontId="10" fillId="0" borderId="37" xfId="0" applyNumberFormat="1" applyFont="1" applyBorder="1" applyAlignment="1">
      <alignment horizontal="center" vertical="center"/>
    </xf>
    <xf numFmtId="187" fontId="10" fillId="0" borderId="14" xfId="0" applyNumberFormat="1" applyFont="1" applyBorder="1" applyAlignment="1">
      <alignment horizontal="center" vertical="center"/>
    </xf>
    <xf numFmtId="199" fontId="10" fillId="0" borderId="13" xfId="0" applyNumberFormat="1" applyFont="1" applyBorder="1" applyAlignment="1">
      <alignment horizontal="center" vertical="center"/>
    </xf>
    <xf numFmtId="192" fontId="9" fillId="0" borderId="12" xfId="0" applyNumberFormat="1" applyFont="1" applyBorder="1" applyAlignment="1">
      <alignment horizontal="center" vertical="center"/>
    </xf>
    <xf numFmtId="0" fontId="5" fillId="0" borderId="13" xfId="0" applyFont="1" applyBorder="1" applyAlignment="1">
      <alignment horizontal="left" vertical="center" wrapText="1"/>
    </xf>
    <xf numFmtId="0" fontId="3" fillId="0" borderId="0" xfId="0" applyFont="1" applyAlignment="1">
      <alignment/>
    </xf>
    <xf numFmtId="0" fontId="57" fillId="0" borderId="13" xfId="67" applyFont="1" applyBorder="1" applyAlignment="1" quotePrefix="1">
      <alignment wrapText="1"/>
      <protection/>
    </xf>
    <xf numFmtId="0" fontId="2" fillId="33" borderId="12" xfId="68" applyFont="1" applyFill="1" applyBorder="1" applyAlignment="1" quotePrefix="1">
      <alignment horizontal="center" vertical="center" wrapText="1"/>
      <protection/>
    </xf>
    <xf numFmtId="0" fontId="10" fillId="0" borderId="18" xfId="68" applyFont="1" applyBorder="1" applyAlignment="1">
      <alignment vertical="center" wrapText="1"/>
      <protection/>
    </xf>
    <xf numFmtId="0" fontId="10" fillId="0" borderId="13" xfId="68" applyFont="1" applyBorder="1" applyAlignment="1">
      <alignment horizontal="center" vertical="center"/>
      <protection/>
    </xf>
    <xf numFmtId="0" fontId="9" fillId="0" borderId="25" xfId="68" applyFont="1" applyBorder="1" applyAlignment="1">
      <alignment horizontal="center" vertical="center"/>
      <protection/>
    </xf>
    <xf numFmtId="0" fontId="5" fillId="33" borderId="19" xfId="68" applyNumberFormat="1" applyFont="1" applyFill="1" applyBorder="1" applyAlignment="1">
      <alignment horizontal="center" wrapText="1"/>
      <protection/>
    </xf>
    <xf numFmtId="2" fontId="10" fillId="0" borderId="13" xfId="68" applyNumberFormat="1" applyFont="1" applyBorder="1" applyAlignment="1">
      <alignment vertical="center"/>
      <protection/>
    </xf>
    <xf numFmtId="0" fontId="58" fillId="0" borderId="18" xfId="68" applyFont="1" applyBorder="1" applyAlignment="1">
      <alignment vertical="center" wrapText="1"/>
      <protection/>
    </xf>
    <xf numFmtId="0" fontId="58" fillId="0" borderId="13" xfId="68" applyFont="1" applyBorder="1" applyAlignment="1">
      <alignment horizontal="center" vertical="center"/>
      <protection/>
    </xf>
    <xf numFmtId="2" fontId="58" fillId="0" borderId="11" xfId="68" applyNumberFormat="1" applyFont="1" applyFill="1" applyBorder="1" applyAlignment="1">
      <alignment vertical="center"/>
      <protection/>
    </xf>
    <xf numFmtId="2" fontId="58" fillId="0" borderId="13" xfId="68" applyNumberFormat="1" applyFont="1" applyBorder="1" applyAlignment="1">
      <alignment vertical="center"/>
      <protection/>
    </xf>
    <xf numFmtId="2" fontId="58" fillId="0" borderId="11" xfId="68" applyNumberFormat="1" applyFont="1" applyBorder="1" applyAlignment="1">
      <alignment vertical="center"/>
      <protection/>
    </xf>
    <xf numFmtId="2" fontId="10" fillId="0" borderId="11" xfId="68" applyNumberFormat="1" applyFont="1" applyBorder="1" applyAlignment="1">
      <alignment vertical="center"/>
      <protection/>
    </xf>
    <xf numFmtId="4" fontId="9" fillId="0" borderId="25" xfId="68" applyNumberFormat="1" applyFont="1" applyBorder="1" applyAlignment="1">
      <alignment vertical="center"/>
      <protection/>
    </xf>
    <xf numFmtId="0" fontId="10" fillId="0" borderId="38" xfId="0" applyFont="1" applyFill="1" applyBorder="1" applyAlignment="1">
      <alignment horizontal="center"/>
    </xf>
    <xf numFmtId="0" fontId="10" fillId="0" borderId="14" xfId="0" applyFont="1" applyFill="1" applyBorder="1" applyAlignment="1">
      <alignment horizontal="center"/>
    </xf>
    <xf numFmtId="0" fontId="10" fillId="0" borderId="37" xfId="0" applyNumberFormat="1" applyFont="1" applyFill="1" applyBorder="1" applyAlignment="1">
      <alignment horizontal="center" wrapText="1"/>
    </xf>
    <xf numFmtId="1" fontId="5" fillId="0" borderId="14" xfId="0" applyNumberFormat="1" applyFont="1" applyFill="1" applyBorder="1" applyAlignment="1">
      <alignment wrapText="1"/>
    </xf>
    <xf numFmtId="0" fontId="5" fillId="0" borderId="39" xfId="0" applyFont="1" applyFill="1" applyBorder="1" applyAlignment="1">
      <alignment/>
    </xf>
    <xf numFmtId="0" fontId="10" fillId="0" borderId="40" xfId="0" applyFont="1" applyFill="1" applyBorder="1" applyAlignment="1">
      <alignment horizontal="center"/>
    </xf>
    <xf numFmtId="0" fontId="5" fillId="0" borderId="41" xfId="0" applyNumberFormat="1" applyFont="1" applyFill="1" applyBorder="1" applyAlignment="1">
      <alignment horizontal="center" wrapText="1"/>
    </xf>
    <xf numFmtId="1" fontId="5" fillId="0" borderId="40" xfId="0" applyNumberFormat="1" applyFont="1" applyFill="1" applyBorder="1" applyAlignment="1">
      <alignment horizontal="center" wrapText="1"/>
    </xf>
    <xf numFmtId="0" fontId="10" fillId="0" borderId="42" xfId="0" applyFont="1" applyBorder="1" applyAlignment="1">
      <alignment horizontal="center" vertical="center"/>
    </xf>
    <xf numFmtId="0" fontId="11" fillId="0" borderId="43" xfId="0" applyFont="1" applyBorder="1" applyAlignment="1">
      <alignment vertical="center" wrapText="1"/>
    </xf>
    <xf numFmtId="187" fontId="10" fillId="0" borderId="44" xfId="0" applyNumberFormat="1" applyFont="1" applyBorder="1" applyAlignment="1">
      <alignment horizontal="center" vertical="center"/>
    </xf>
    <xf numFmtId="187" fontId="10" fillId="0" borderId="42" xfId="0" applyNumberFormat="1" applyFont="1" applyBorder="1" applyAlignment="1">
      <alignment horizontal="center" vertical="center"/>
    </xf>
    <xf numFmtId="0" fontId="10" fillId="0" borderId="45" xfId="0" applyFont="1" applyBorder="1" applyAlignment="1">
      <alignment horizontal="center" vertical="center"/>
    </xf>
    <xf numFmtId="0" fontId="11" fillId="0" borderId="46" xfId="0" applyFont="1" applyBorder="1" applyAlignment="1">
      <alignment vertical="center" wrapText="1"/>
    </xf>
    <xf numFmtId="187" fontId="10" fillId="0" borderId="47" xfId="0" applyNumberFormat="1" applyFont="1" applyBorder="1" applyAlignment="1">
      <alignment horizontal="center" vertical="center"/>
    </xf>
    <xf numFmtId="187" fontId="10" fillId="0" borderId="45" xfId="0" applyNumberFormat="1" applyFont="1" applyBorder="1" applyAlignment="1">
      <alignment horizontal="center" vertical="center"/>
    </xf>
    <xf numFmtId="0" fontId="0" fillId="0" borderId="48" xfId="0" applyBorder="1" applyAlignment="1">
      <alignment/>
    </xf>
    <xf numFmtId="0" fontId="0" fillId="0" borderId="48" xfId="0" applyBorder="1" applyAlignment="1">
      <alignment horizontal="center"/>
    </xf>
    <xf numFmtId="187" fontId="0" fillId="0" borderId="48" xfId="0" applyNumberFormat="1" applyBorder="1" applyAlignment="1">
      <alignment/>
    </xf>
    <xf numFmtId="0" fontId="2" fillId="0" borderId="40" xfId="0" applyFont="1" applyBorder="1" applyAlignment="1">
      <alignment wrapText="1"/>
    </xf>
    <xf numFmtId="0" fontId="2" fillId="0" borderId="17" xfId="0" applyFont="1" applyBorder="1" applyAlignment="1">
      <alignment wrapText="1"/>
    </xf>
    <xf numFmtId="0" fontId="10" fillId="0" borderId="17" xfId="0" applyFont="1" applyBorder="1" applyAlignment="1">
      <alignment horizontal="left" vertical="center" wrapText="1"/>
    </xf>
    <xf numFmtId="187" fontId="10" fillId="0" borderId="49" xfId="0" applyNumberFormat="1" applyFont="1" applyBorder="1" applyAlignment="1">
      <alignment horizontal="center" vertical="center"/>
    </xf>
    <xf numFmtId="186" fontId="10" fillId="0" borderId="17" xfId="0" applyNumberFormat="1" applyFont="1" applyBorder="1" applyAlignment="1">
      <alignment vertical="center"/>
    </xf>
    <xf numFmtId="0" fontId="5" fillId="0" borderId="24" xfId="0" applyFont="1" applyFill="1" applyBorder="1" applyAlignment="1">
      <alignment horizontal="left"/>
    </xf>
    <xf numFmtId="0" fontId="5" fillId="0" borderId="23" xfId="0" applyFont="1" applyFill="1" applyBorder="1" applyAlignment="1">
      <alignment horizontal="left"/>
    </xf>
    <xf numFmtId="0" fontId="5" fillId="0" borderId="23" xfId="0" applyFont="1" applyFill="1" applyBorder="1" applyAlignment="1">
      <alignment wrapText="1"/>
    </xf>
    <xf numFmtId="1" fontId="5" fillId="0" borderId="23" xfId="0" applyNumberFormat="1" applyFont="1" applyFill="1" applyBorder="1" applyAlignment="1">
      <alignment horizontal="right" wrapText="1"/>
    </xf>
    <xf numFmtId="0" fontId="3" fillId="0" borderId="13"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wrapText="1"/>
    </xf>
    <xf numFmtId="187" fontId="3" fillId="0" borderId="11" xfId="0" applyNumberFormat="1" applyFont="1" applyFill="1" applyBorder="1" applyAlignment="1">
      <alignment horizontal="right" wrapText="1"/>
    </xf>
    <xf numFmtId="0" fontId="3" fillId="0" borderId="11" xfId="0" applyFont="1" applyFill="1" applyBorder="1" applyAlignment="1">
      <alignment horizontal="left" wrapText="1"/>
    </xf>
    <xf numFmtId="0" fontId="5" fillId="0" borderId="13"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wrapText="1"/>
    </xf>
    <xf numFmtId="187" fontId="5" fillId="0" borderId="11" xfId="0" applyNumberFormat="1" applyFont="1" applyFill="1" applyBorder="1" applyAlignment="1">
      <alignment horizontal="right" wrapText="1"/>
    </xf>
    <xf numFmtId="0" fontId="4" fillId="0" borderId="13" xfId="0" applyFont="1" applyFill="1" applyBorder="1" applyAlignment="1">
      <alignment horizontal="left"/>
    </xf>
    <xf numFmtId="0" fontId="4" fillId="0" borderId="11" xfId="0" applyFont="1" applyFill="1" applyBorder="1" applyAlignment="1">
      <alignment wrapText="1"/>
    </xf>
    <xf numFmtId="187" fontId="4" fillId="0" borderId="11" xfId="0" applyNumberFormat="1" applyFont="1" applyFill="1" applyBorder="1" applyAlignment="1">
      <alignment horizontal="right" wrapText="1"/>
    </xf>
    <xf numFmtId="0" fontId="4" fillId="0" borderId="11" xfId="0" applyFont="1" applyFill="1" applyBorder="1" applyAlignment="1">
      <alignment horizontal="left"/>
    </xf>
    <xf numFmtId="0" fontId="5" fillId="0" borderId="13" xfId="0" applyFont="1" applyBorder="1" applyAlignment="1">
      <alignment horizontal="center" vertical="center"/>
    </xf>
    <xf numFmtId="186" fontId="9" fillId="0" borderId="25" xfId="68" applyNumberFormat="1" applyFont="1" applyBorder="1" applyAlignment="1">
      <alignment vertical="center"/>
      <protection/>
    </xf>
    <xf numFmtId="0" fontId="10" fillId="0" borderId="50" xfId="68" applyFont="1" applyBorder="1" applyAlignment="1">
      <alignment horizontal="center" vertical="center"/>
      <protection/>
    </xf>
    <xf numFmtId="0" fontId="10" fillId="0" borderId="24" xfId="68" applyFont="1" applyBorder="1" applyAlignment="1">
      <alignment vertical="center" wrapText="1"/>
      <protection/>
    </xf>
    <xf numFmtId="2" fontId="10" fillId="0" borderId="50" xfId="68" applyNumberFormat="1" applyFont="1" applyBorder="1" applyAlignment="1">
      <alignment vertical="center"/>
      <protection/>
    </xf>
    <xf numFmtId="2" fontId="10" fillId="0" borderId="24" xfId="68" applyNumberFormat="1" applyFont="1" applyBorder="1" applyAlignment="1">
      <alignment vertical="center"/>
      <protection/>
    </xf>
    <xf numFmtId="0" fontId="10" fillId="0" borderId="18" xfId="68" applyFont="1" applyBorder="1" applyAlignment="1">
      <alignment horizontal="center" vertical="center"/>
      <protection/>
    </xf>
    <xf numFmtId="0" fontId="10" fillId="0" borderId="13" xfId="68" applyFont="1" applyBorder="1" applyAlignment="1">
      <alignment vertical="top" wrapText="1"/>
      <protection/>
    </xf>
    <xf numFmtId="2" fontId="10" fillId="0" borderId="18" xfId="68" applyNumberFormat="1" applyFont="1" applyBorder="1" applyAlignment="1">
      <alignment vertical="center"/>
      <protection/>
    </xf>
    <xf numFmtId="0" fontId="10" fillId="0" borderId="13" xfId="68" applyFont="1" applyBorder="1" applyAlignment="1">
      <alignment vertical="center" wrapText="1"/>
      <protection/>
    </xf>
    <xf numFmtId="0" fontId="5" fillId="33" borderId="51" xfId="0" applyFont="1" applyFill="1" applyBorder="1" applyAlignment="1">
      <alignment horizontal="center" vertical="center"/>
    </xf>
    <xf numFmtId="0" fontId="0" fillId="0" borderId="52" xfId="0" applyBorder="1" applyAlignment="1">
      <alignment/>
    </xf>
    <xf numFmtId="0" fontId="0" fillId="0" borderId="10" xfId="0" applyBorder="1" applyAlignment="1">
      <alignment/>
    </xf>
    <xf numFmtId="0" fontId="5" fillId="33" borderId="53" xfId="0" applyFont="1" applyFill="1" applyBorder="1" applyAlignment="1">
      <alignment/>
    </xf>
    <xf numFmtId="0" fontId="2" fillId="0" borderId="54" xfId="0" applyFont="1" applyBorder="1" applyAlignment="1">
      <alignment/>
    </xf>
    <xf numFmtId="0" fontId="5" fillId="33" borderId="55" xfId="0" applyFont="1" applyFill="1" applyBorder="1" applyAlignment="1">
      <alignment/>
    </xf>
    <xf numFmtId="0" fontId="2" fillId="0" borderId="56" xfId="0" applyFont="1" applyBorder="1" applyAlignment="1">
      <alignment/>
    </xf>
    <xf numFmtId="0" fontId="5" fillId="0" borderId="38" xfId="0" applyFont="1" applyBorder="1" applyAlignment="1">
      <alignment vertical="center"/>
    </xf>
    <xf numFmtId="0" fontId="0" fillId="0" borderId="0" xfId="0" applyFont="1" applyBorder="1" applyAlignment="1">
      <alignment vertical="center"/>
    </xf>
    <xf numFmtId="0" fontId="5" fillId="0" borderId="18" xfId="0" applyFont="1" applyBorder="1" applyAlignment="1">
      <alignment vertical="center"/>
    </xf>
    <xf numFmtId="0" fontId="0" fillId="0" borderId="36" xfId="0" applyFont="1" applyBorder="1" applyAlignment="1">
      <alignment vertical="center"/>
    </xf>
    <xf numFmtId="0" fontId="5" fillId="33" borderId="19" xfId="0" applyFont="1" applyFill="1" applyBorder="1" applyAlignment="1">
      <alignment horizontal="center"/>
    </xf>
    <xf numFmtId="0" fontId="4" fillId="33" borderId="57" xfId="0" applyFont="1" applyFill="1" applyBorder="1" applyAlignment="1">
      <alignment horizontal="center"/>
    </xf>
    <xf numFmtId="0" fontId="6" fillId="0" borderId="18" xfId="0" applyFont="1" applyBorder="1" applyAlignment="1">
      <alignment wrapText="1"/>
    </xf>
    <xf numFmtId="0" fontId="0" fillId="0" borderId="36" xfId="0" applyBorder="1" applyAlignment="1">
      <alignment wrapText="1"/>
    </xf>
    <xf numFmtId="0" fontId="0" fillId="0" borderId="11" xfId="0" applyBorder="1" applyAlignment="1">
      <alignment wrapText="1"/>
    </xf>
    <xf numFmtId="0" fontId="5" fillId="0" borderId="51" xfId="0" applyFont="1" applyBorder="1" applyAlignment="1">
      <alignment vertical="center"/>
    </xf>
    <xf numFmtId="0" fontId="5" fillId="0" borderId="52" xfId="0" applyFont="1" applyBorder="1" applyAlignment="1">
      <alignment vertical="center"/>
    </xf>
    <xf numFmtId="0" fontId="5" fillId="0" borderId="58" xfId="0" applyFont="1" applyBorder="1" applyAlignment="1">
      <alignment vertical="center" wrapText="1"/>
    </xf>
    <xf numFmtId="0" fontId="0" fillId="0" borderId="59" xfId="0" applyFont="1" applyBorder="1" applyAlignment="1">
      <alignment vertical="center" wrapText="1"/>
    </xf>
    <xf numFmtId="0" fontId="0" fillId="0" borderId="60" xfId="0" applyBorder="1" applyAlignment="1">
      <alignment vertical="center" wrapText="1"/>
    </xf>
    <xf numFmtId="0" fontId="5" fillId="0" borderId="18" xfId="0" applyFont="1" applyFill="1" applyBorder="1" applyAlignment="1">
      <alignment vertical="center"/>
    </xf>
    <xf numFmtId="0" fontId="0" fillId="0" borderId="36" xfId="0" applyFont="1" applyFill="1" applyBorder="1" applyAlignment="1">
      <alignment vertical="center"/>
    </xf>
    <xf numFmtId="0" fontId="5" fillId="33" borderId="52"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53" xfId="0" applyFont="1" applyFill="1" applyBorder="1" applyAlignment="1">
      <alignment horizontal="left"/>
    </xf>
    <xf numFmtId="0" fontId="5" fillId="33" borderId="19" xfId="0" applyFont="1" applyFill="1" applyBorder="1" applyAlignment="1">
      <alignment horizontal="left"/>
    </xf>
    <xf numFmtId="0" fontId="5" fillId="33" borderId="55" xfId="0" applyFont="1" applyFill="1" applyBorder="1" applyAlignment="1">
      <alignment horizontal="left"/>
    </xf>
    <xf numFmtId="0" fontId="5" fillId="33" borderId="57" xfId="0" applyFont="1" applyFill="1" applyBorder="1" applyAlignment="1">
      <alignment horizontal="left"/>
    </xf>
    <xf numFmtId="0" fontId="9" fillId="0" borderId="31" xfId="0" applyFont="1" applyBorder="1" applyAlignment="1">
      <alignment vertical="center"/>
    </xf>
    <xf numFmtId="0" fontId="9" fillId="0" borderId="26" xfId="0" applyFont="1" applyBorder="1" applyAlignment="1">
      <alignment vertical="center"/>
    </xf>
    <xf numFmtId="0" fontId="2" fillId="0" borderId="19" xfId="0" applyFont="1" applyBorder="1" applyAlignment="1">
      <alignment/>
    </xf>
    <xf numFmtId="0" fontId="2" fillId="0" borderId="57" xfId="0" applyFont="1" applyBorder="1" applyAlignment="1">
      <alignment/>
    </xf>
    <xf numFmtId="0" fontId="5" fillId="33" borderId="15" xfId="0" applyFont="1" applyFill="1" applyBorder="1" applyAlignment="1">
      <alignment horizontal="center"/>
    </xf>
    <xf numFmtId="0" fontId="4" fillId="33" borderId="16" xfId="0" applyFont="1" applyFill="1" applyBorder="1" applyAlignment="1">
      <alignment horizontal="center"/>
    </xf>
    <xf numFmtId="0" fontId="9" fillId="0" borderId="31" xfId="68" applyFont="1" applyBorder="1" applyAlignment="1">
      <alignment vertical="center"/>
      <protection/>
    </xf>
    <xf numFmtId="0" fontId="9" fillId="0" borderId="26" xfId="68" applyFont="1" applyBorder="1" applyAlignment="1">
      <alignment vertical="center"/>
      <protection/>
    </xf>
    <xf numFmtId="0" fontId="5" fillId="33" borderId="51" xfId="68" applyFont="1" applyFill="1" applyBorder="1" applyAlignment="1">
      <alignment horizontal="center" vertical="center"/>
      <protection/>
    </xf>
    <xf numFmtId="0" fontId="0" fillId="0" borderId="52" xfId="68" applyBorder="1" applyAlignment="1">
      <alignment/>
      <protection/>
    </xf>
    <xf numFmtId="0" fontId="0" fillId="0" borderId="10" xfId="68" applyBorder="1" applyAlignment="1">
      <alignment/>
      <protection/>
    </xf>
    <xf numFmtId="0" fontId="5" fillId="33" borderId="53" xfId="68" applyFont="1" applyFill="1" applyBorder="1" applyAlignment="1">
      <alignment/>
      <protection/>
    </xf>
    <xf numFmtId="0" fontId="2" fillId="0" borderId="19" xfId="68" applyFont="1" applyBorder="1" applyAlignment="1">
      <alignment/>
      <protection/>
    </xf>
    <xf numFmtId="0" fontId="5" fillId="33" borderId="38" xfId="68" applyFont="1" applyFill="1" applyBorder="1" applyAlignment="1">
      <alignment/>
      <protection/>
    </xf>
    <xf numFmtId="0" fontId="2" fillId="0" borderId="37" xfId="68" applyFont="1" applyBorder="1" applyAlignment="1">
      <alignment/>
      <protection/>
    </xf>
    <xf numFmtId="0" fontId="5" fillId="33" borderId="15" xfId="68" applyFont="1" applyFill="1" applyBorder="1" applyAlignment="1">
      <alignment horizontal="center"/>
      <protection/>
    </xf>
    <xf numFmtId="0" fontId="4" fillId="33" borderId="14" xfId="68" applyFont="1" applyFill="1" applyBorder="1" applyAlignment="1">
      <alignment horizontal="center"/>
      <protection/>
    </xf>
    <xf numFmtId="0" fontId="9" fillId="0" borderId="51" xfId="0" applyFont="1" applyBorder="1" applyAlignment="1">
      <alignment vertical="center"/>
    </xf>
    <xf numFmtId="0" fontId="9" fillId="0" borderId="10" xfId="0" applyFont="1" applyBorder="1" applyAlignment="1">
      <alignment vertical="center"/>
    </xf>
    <xf numFmtId="0" fontId="3" fillId="0" borderId="51" xfId="0" applyFont="1" applyBorder="1" applyAlignment="1">
      <alignment vertical="center"/>
    </xf>
    <xf numFmtId="0" fontId="3" fillId="0" borderId="10" xfId="0" applyFont="1" applyBorder="1" applyAlignment="1">
      <alignment vertical="center"/>
    </xf>
  </cellXfs>
  <cellStyles count="68">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mærk! 2" xfId="35"/>
    <cellStyle name="Beregning" xfId="36"/>
    <cellStyle name="Followed Hyperlink" xfId="37"/>
    <cellStyle name="Farve1" xfId="38"/>
    <cellStyle name="Farve2" xfId="39"/>
    <cellStyle name="Farve3" xfId="40"/>
    <cellStyle name="Farve4" xfId="41"/>
    <cellStyle name="Farve5" xfId="42"/>
    <cellStyle name="Farve6" xfId="43"/>
    <cellStyle name="Forklarende tekst" xfId="44"/>
    <cellStyle name="God" xfId="45"/>
    <cellStyle name="Input" xfId="46"/>
    <cellStyle name="Comma" xfId="47"/>
    <cellStyle name="Comma [0]" xfId="48"/>
    <cellStyle name="Komma 2" xfId="49"/>
    <cellStyle name="Komma 2 2" xfId="50"/>
    <cellStyle name="Komma 2 2 2" xfId="51"/>
    <cellStyle name="Komma 2 2 2 2" xfId="52"/>
    <cellStyle name="Komma 2 2 2 2 2" xfId="53"/>
    <cellStyle name="Komma 2 2 2 2 3" xfId="54"/>
    <cellStyle name="Komma 2 2 2 3" xfId="55"/>
    <cellStyle name="Komma 2 2 2 4" xfId="56"/>
    <cellStyle name="Komma 2 3" xfId="57"/>
    <cellStyle name="Komma 2 3 2" xfId="58"/>
    <cellStyle name="Komma 2 3 2 2" xfId="59"/>
    <cellStyle name="Komma 2 3 2 3" xfId="60"/>
    <cellStyle name="Komma 2 3 3" xfId="61"/>
    <cellStyle name="Komma 2 3 4" xfId="62"/>
    <cellStyle name="Kontrollér celle" xfId="63"/>
    <cellStyle name="Hyperlink" xfId="64"/>
    <cellStyle name="Neutral" xfId="65"/>
    <cellStyle name="Normal 2" xfId="66"/>
    <cellStyle name="Normal 3" xfId="67"/>
    <cellStyle name="Normal 4" xfId="68"/>
    <cellStyle name="Output" xfId="69"/>
    <cellStyle name="Overskrift 1" xfId="70"/>
    <cellStyle name="Overskrift 2" xfId="71"/>
    <cellStyle name="Overskrift 3" xfId="72"/>
    <cellStyle name="Overskrift 4" xfId="73"/>
    <cellStyle name="Percent" xfId="74"/>
    <cellStyle name="Sammenkædet celle" xfId="75"/>
    <cellStyle name="Titel" xfId="76"/>
    <cellStyle name="Titel 2" xfId="77"/>
    <cellStyle name="Total" xfId="78"/>
    <cellStyle name="Ugyldig" xfId="79"/>
    <cellStyle name="Currency" xfId="80"/>
    <cellStyle name="Currency [0]"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1800225</xdr:colOff>
      <xdr:row>20</xdr:row>
      <xdr:rowOff>0</xdr:rowOff>
    </xdr:from>
    <xdr:ext cx="66675" cy="209550"/>
    <xdr:sp fLocksText="0">
      <xdr:nvSpPr>
        <xdr:cNvPr id="1" name="Text Box 3"/>
        <xdr:cNvSpPr txBox="1">
          <a:spLocks noChangeArrowheads="1"/>
        </xdr:cNvSpPr>
      </xdr:nvSpPr>
      <xdr:spPr>
        <a:xfrm>
          <a:off x="2381250" y="81057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2" name="Text Box 2"/>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3" name="Text Box 3"/>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4" name="Text Box 4"/>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5" name="Text Box 5"/>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6" name="Text Box 7"/>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7" name="Text Box 8"/>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8" name="Text Box 9"/>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9" name="Text Box 10"/>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0" name="Text Box 18"/>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1" name="Text Box 19"/>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2" name="Text Box 20"/>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3" name="Text Box 21"/>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4" name="Text Box 23"/>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5" name="Text Box 24"/>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6" name="Text Box 25"/>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104775" cy="485775"/>
    <xdr:sp fLocksText="0">
      <xdr:nvSpPr>
        <xdr:cNvPr id="17" name="Text Box 26"/>
        <xdr:cNvSpPr txBox="1">
          <a:spLocks noChangeArrowheads="1"/>
        </xdr:cNvSpPr>
      </xdr:nvSpPr>
      <xdr:spPr>
        <a:xfrm>
          <a:off x="581025" y="848677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0</xdr:col>
      <xdr:colOff>0</xdr:colOff>
      <xdr:row>23</xdr:row>
      <xdr:rowOff>0</xdr:rowOff>
    </xdr:to>
    <xdr:sp>
      <xdr:nvSpPr>
        <xdr:cNvPr id="1" name="AutoShape 1"/>
        <xdr:cNvSpPr>
          <a:spLocks/>
        </xdr:cNvSpPr>
      </xdr:nvSpPr>
      <xdr:spPr>
        <a:xfrm>
          <a:off x="0" y="7772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23</xdr:row>
      <xdr:rowOff>0</xdr:rowOff>
    </xdr:from>
    <xdr:ext cx="85725" cy="200025"/>
    <xdr:sp fLocksText="0">
      <xdr:nvSpPr>
        <xdr:cNvPr id="2" name="Text Box 2"/>
        <xdr:cNvSpPr txBox="1">
          <a:spLocks noChangeArrowheads="1"/>
        </xdr:cNvSpPr>
      </xdr:nvSpPr>
      <xdr:spPr>
        <a:xfrm>
          <a:off x="0" y="77724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23</xdr:row>
      <xdr:rowOff>0</xdr:rowOff>
    </xdr:from>
    <xdr:ext cx="85725" cy="200025"/>
    <xdr:sp fLocksText="0">
      <xdr:nvSpPr>
        <xdr:cNvPr id="3" name="Text Box 3"/>
        <xdr:cNvSpPr txBox="1">
          <a:spLocks noChangeArrowheads="1"/>
        </xdr:cNvSpPr>
      </xdr:nvSpPr>
      <xdr:spPr>
        <a:xfrm>
          <a:off x="0" y="77724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23</xdr:row>
      <xdr:rowOff>0</xdr:rowOff>
    </xdr:from>
    <xdr:ext cx="85725" cy="200025"/>
    <xdr:sp fLocksText="0">
      <xdr:nvSpPr>
        <xdr:cNvPr id="4" name="Text Box 4"/>
        <xdr:cNvSpPr txBox="1">
          <a:spLocks noChangeArrowheads="1"/>
        </xdr:cNvSpPr>
      </xdr:nvSpPr>
      <xdr:spPr>
        <a:xfrm>
          <a:off x="0" y="77724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24</xdr:row>
      <xdr:rowOff>0</xdr:rowOff>
    </xdr:from>
    <xdr:to>
      <xdr:col>2</xdr:col>
      <xdr:colOff>0</xdr:colOff>
      <xdr:row>24</xdr:row>
      <xdr:rowOff>0</xdr:rowOff>
    </xdr:to>
    <xdr:sp>
      <xdr:nvSpPr>
        <xdr:cNvPr id="5" name="AutoShape 5"/>
        <xdr:cNvSpPr>
          <a:spLocks/>
        </xdr:cNvSpPr>
      </xdr:nvSpPr>
      <xdr:spPr>
        <a:xfrm>
          <a:off x="523875" y="8105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24</xdr:row>
      <xdr:rowOff>0</xdr:rowOff>
    </xdr:from>
    <xdr:ext cx="95250" cy="228600"/>
    <xdr:sp fLocksText="0">
      <xdr:nvSpPr>
        <xdr:cNvPr id="6" name="Text Box 6"/>
        <xdr:cNvSpPr txBox="1">
          <a:spLocks noChangeArrowheads="1"/>
        </xdr:cNvSpPr>
      </xdr:nvSpPr>
      <xdr:spPr>
        <a:xfrm>
          <a:off x="523875" y="81057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581025" y="3095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76200" cy="200025"/>
    <xdr:sp fLocksText="0">
      <xdr:nvSpPr>
        <xdr:cNvPr id="2" name="Text Box 2"/>
        <xdr:cNvSpPr txBox="1">
          <a:spLocks noChangeArrowheads="1"/>
        </xdr:cNvSpPr>
      </xdr:nvSpPr>
      <xdr:spPr>
        <a:xfrm>
          <a:off x="581025" y="309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3" name="Text Box 3"/>
        <xdr:cNvSpPr txBox="1">
          <a:spLocks noChangeArrowheads="1"/>
        </xdr:cNvSpPr>
      </xdr:nvSpPr>
      <xdr:spPr>
        <a:xfrm>
          <a:off x="581025" y="3438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4" name="Text Box 4"/>
        <xdr:cNvSpPr txBox="1">
          <a:spLocks noChangeArrowheads="1"/>
        </xdr:cNvSpPr>
      </xdr:nvSpPr>
      <xdr:spPr>
        <a:xfrm>
          <a:off x="581025" y="3438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5" name="Text Box 5"/>
        <xdr:cNvSpPr txBox="1">
          <a:spLocks noChangeArrowheads="1"/>
        </xdr:cNvSpPr>
      </xdr:nvSpPr>
      <xdr:spPr>
        <a:xfrm>
          <a:off x="581025" y="3438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200025"/>
    <xdr:sp fLocksText="0">
      <xdr:nvSpPr>
        <xdr:cNvPr id="6" name="Text Box 6"/>
        <xdr:cNvSpPr txBox="1">
          <a:spLocks noChangeArrowheads="1"/>
        </xdr:cNvSpPr>
      </xdr:nvSpPr>
      <xdr:spPr>
        <a:xfrm>
          <a:off x="0" y="3095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7" name="Text Box 7"/>
        <xdr:cNvSpPr txBox="1">
          <a:spLocks noChangeArrowheads="1"/>
        </xdr:cNvSpPr>
      </xdr:nvSpPr>
      <xdr:spPr>
        <a:xfrm>
          <a:off x="0" y="3438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8" name="Text Box 8"/>
        <xdr:cNvSpPr txBox="1">
          <a:spLocks noChangeArrowheads="1"/>
        </xdr:cNvSpPr>
      </xdr:nvSpPr>
      <xdr:spPr>
        <a:xfrm>
          <a:off x="0" y="3438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9</xdr:row>
      <xdr:rowOff>0</xdr:rowOff>
    </xdr:from>
    <xdr:to>
      <xdr:col>3</xdr:col>
      <xdr:colOff>0</xdr:colOff>
      <xdr:row>9</xdr:row>
      <xdr:rowOff>0</xdr:rowOff>
    </xdr:to>
    <xdr:sp>
      <xdr:nvSpPr>
        <xdr:cNvPr id="9" name="AutoShape 9"/>
        <xdr:cNvSpPr>
          <a:spLocks/>
        </xdr:cNvSpPr>
      </xdr:nvSpPr>
      <xdr:spPr>
        <a:xfrm>
          <a:off x="3667125" y="3781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9</xdr:row>
      <xdr:rowOff>0</xdr:rowOff>
    </xdr:from>
    <xdr:ext cx="85725" cy="219075"/>
    <xdr:sp fLocksText="0">
      <xdr:nvSpPr>
        <xdr:cNvPr id="10" name="Text Box 11"/>
        <xdr:cNvSpPr txBox="1">
          <a:spLocks noChangeArrowheads="1"/>
        </xdr:cNvSpPr>
      </xdr:nvSpPr>
      <xdr:spPr>
        <a:xfrm>
          <a:off x="3667125" y="37814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2</xdr:col>
      <xdr:colOff>0</xdr:colOff>
      <xdr:row>24</xdr:row>
      <xdr:rowOff>0</xdr:rowOff>
    </xdr:to>
    <xdr:sp>
      <xdr:nvSpPr>
        <xdr:cNvPr id="1" name="AutoShape 1"/>
        <xdr:cNvSpPr>
          <a:spLocks/>
        </xdr:cNvSpPr>
      </xdr:nvSpPr>
      <xdr:spPr>
        <a:xfrm>
          <a:off x="628650" y="896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24</xdr:row>
      <xdr:rowOff>0</xdr:rowOff>
    </xdr:from>
    <xdr:ext cx="85725" cy="200025"/>
    <xdr:sp fLocksText="0">
      <xdr:nvSpPr>
        <xdr:cNvPr id="2" name="Text Box 2"/>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85725" cy="228600"/>
    <xdr:sp fLocksText="0">
      <xdr:nvSpPr>
        <xdr:cNvPr id="3" name="Text Box 3"/>
        <xdr:cNvSpPr txBox="1">
          <a:spLocks noChangeArrowheads="1"/>
        </xdr:cNvSpPr>
      </xdr:nvSpPr>
      <xdr:spPr>
        <a:xfrm>
          <a:off x="62865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85725" cy="228600"/>
    <xdr:sp fLocksText="0">
      <xdr:nvSpPr>
        <xdr:cNvPr id="4" name="Text Box 4"/>
        <xdr:cNvSpPr txBox="1">
          <a:spLocks noChangeArrowheads="1"/>
        </xdr:cNvSpPr>
      </xdr:nvSpPr>
      <xdr:spPr>
        <a:xfrm>
          <a:off x="62865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85725" cy="228600"/>
    <xdr:sp fLocksText="0">
      <xdr:nvSpPr>
        <xdr:cNvPr id="5" name="Text Box 5"/>
        <xdr:cNvSpPr txBox="1">
          <a:spLocks noChangeArrowheads="1"/>
        </xdr:cNvSpPr>
      </xdr:nvSpPr>
      <xdr:spPr>
        <a:xfrm>
          <a:off x="62865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24</xdr:row>
      <xdr:rowOff>0</xdr:rowOff>
    </xdr:from>
    <xdr:to>
      <xdr:col>2</xdr:col>
      <xdr:colOff>0</xdr:colOff>
      <xdr:row>24</xdr:row>
      <xdr:rowOff>0</xdr:rowOff>
    </xdr:to>
    <xdr:sp>
      <xdr:nvSpPr>
        <xdr:cNvPr id="6" name="AutoShape 6"/>
        <xdr:cNvSpPr>
          <a:spLocks/>
        </xdr:cNvSpPr>
      </xdr:nvSpPr>
      <xdr:spPr>
        <a:xfrm>
          <a:off x="628650" y="896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24</xdr:row>
      <xdr:rowOff>0</xdr:rowOff>
    </xdr:from>
    <xdr:ext cx="85725" cy="200025"/>
    <xdr:sp fLocksText="0">
      <xdr:nvSpPr>
        <xdr:cNvPr id="7" name="Text Box 7"/>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85725" cy="228600"/>
    <xdr:sp fLocksText="0">
      <xdr:nvSpPr>
        <xdr:cNvPr id="8" name="Text Box 8"/>
        <xdr:cNvSpPr txBox="1">
          <a:spLocks noChangeArrowheads="1"/>
        </xdr:cNvSpPr>
      </xdr:nvSpPr>
      <xdr:spPr>
        <a:xfrm>
          <a:off x="62865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85725" cy="228600"/>
    <xdr:sp fLocksText="0">
      <xdr:nvSpPr>
        <xdr:cNvPr id="9" name="Text Box 9"/>
        <xdr:cNvSpPr txBox="1">
          <a:spLocks noChangeArrowheads="1"/>
        </xdr:cNvSpPr>
      </xdr:nvSpPr>
      <xdr:spPr>
        <a:xfrm>
          <a:off x="62865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25</xdr:row>
      <xdr:rowOff>0</xdr:rowOff>
    </xdr:from>
    <xdr:ext cx="85725" cy="228600"/>
    <xdr:sp fLocksText="0">
      <xdr:nvSpPr>
        <xdr:cNvPr id="10" name="Text Box 10"/>
        <xdr:cNvSpPr txBox="1">
          <a:spLocks noChangeArrowheads="1"/>
        </xdr:cNvSpPr>
      </xdr:nvSpPr>
      <xdr:spPr>
        <a:xfrm>
          <a:off x="62865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200025"/>
    <xdr:sp fLocksText="0">
      <xdr:nvSpPr>
        <xdr:cNvPr id="11" name="Text Box 11"/>
        <xdr:cNvSpPr txBox="1">
          <a:spLocks noChangeArrowheads="1"/>
        </xdr:cNvSpPr>
      </xdr:nvSpPr>
      <xdr:spPr>
        <a:xfrm>
          <a:off x="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25</xdr:row>
      <xdr:rowOff>0</xdr:rowOff>
    </xdr:from>
    <xdr:ext cx="85725" cy="228600"/>
    <xdr:sp fLocksText="0">
      <xdr:nvSpPr>
        <xdr:cNvPr id="12" name="Text Box 12"/>
        <xdr:cNvSpPr txBox="1">
          <a:spLocks noChangeArrowheads="1"/>
        </xdr:cNvSpPr>
      </xdr:nvSpPr>
      <xdr:spPr>
        <a:xfrm>
          <a:off x="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25</xdr:row>
      <xdr:rowOff>0</xdr:rowOff>
    </xdr:from>
    <xdr:ext cx="85725" cy="228600"/>
    <xdr:sp fLocksText="0">
      <xdr:nvSpPr>
        <xdr:cNvPr id="13" name="Text Box 13"/>
        <xdr:cNvSpPr txBox="1">
          <a:spLocks noChangeArrowheads="1"/>
        </xdr:cNvSpPr>
      </xdr:nvSpPr>
      <xdr:spPr>
        <a:xfrm>
          <a:off x="0"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25</xdr:row>
      <xdr:rowOff>0</xdr:rowOff>
    </xdr:from>
    <xdr:ext cx="85725" cy="228600"/>
    <xdr:sp fLocksText="0">
      <xdr:nvSpPr>
        <xdr:cNvPr id="14" name="Text Box 15"/>
        <xdr:cNvSpPr txBox="1">
          <a:spLocks noChangeArrowheads="1"/>
        </xdr:cNvSpPr>
      </xdr:nvSpPr>
      <xdr:spPr>
        <a:xfrm>
          <a:off x="2428875" y="930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76200" cy="228600"/>
    <xdr:sp fLocksText="0">
      <xdr:nvSpPr>
        <xdr:cNvPr id="15" name="Text Box 16"/>
        <xdr:cNvSpPr txBox="1">
          <a:spLocks noChangeArrowheads="1"/>
        </xdr:cNvSpPr>
      </xdr:nvSpPr>
      <xdr:spPr>
        <a:xfrm>
          <a:off x="4029075" y="9305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24</xdr:row>
      <xdr:rowOff>0</xdr:rowOff>
    </xdr:from>
    <xdr:to>
      <xdr:col>2</xdr:col>
      <xdr:colOff>0</xdr:colOff>
      <xdr:row>24</xdr:row>
      <xdr:rowOff>0</xdr:rowOff>
    </xdr:to>
    <xdr:sp>
      <xdr:nvSpPr>
        <xdr:cNvPr id="16" name="AutoShape 17"/>
        <xdr:cNvSpPr>
          <a:spLocks/>
        </xdr:cNvSpPr>
      </xdr:nvSpPr>
      <xdr:spPr>
        <a:xfrm>
          <a:off x="628650" y="896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24</xdr:row>
      <xdr:rowOff>0</xdr:rowOff>
    </xdr:from>
    <xdr:ext cx="85725" cy="200025"/>
    <xdr:sp fLocksText="0">
      <xdr:nvSpPr>
        <xdr:cNvPr id="17" name="Text Box 18"/>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0025"/>
    <xdr:sp fLocksText="0">
      <xdr:nvSpPr>
        <xdr:cNvPr id="18" name="Text Box 19"/>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0025"/>
    <xdr:sp fLocksText="0">
      <xdr:nvSpPr>
        <xdr:cNvPr id="19" name="Text Box 20"/>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0025"/>
    <xdr:sp fLocksText="0">
      <xdr:nvSpPr>
        <xdr:cNvPr id="20" name="Text Box 21"/>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24</xdr:row>
      <xdr:rowOff>0</xdr:rowOff>
    </xdr:from>
    <xdr:to>
      <xdr:col>2</xdr:col>
      <xdr:colOff>0</xdr:colOff>
      <xdr:row>24</xdr:row>
      <xdr:rowOff>0</xdr:rowOff>
    </xdr:to>
    <xdr:sp>
      <xdr:nvSpPr>
        <xdr:cNvPr id="21" name="AutoShape 22"/>
        <xdr:cNvSpPr>
          <a:spLocks/>
        </xdr:cNvSpPr>
      </xdr:nvSpPr>
      <xdr:spPr>
        <a:xfrm>
          <a:off x="628650" y="896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24</xdr:row>
      <xdr:rowOff>0</xdr:rowOff>
    </xdr:from>
    <xdr:ext cx="85725" cy="200025"/>
    <xdr:sp fLocksText="0">
      <xdr:nvSpPr>
        <xdr:cNvPr id="22" name="Text Box 23"/>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0025"/>
    <xdr:sp fLocksText="0">
      <xdr:nvSpPr>
        <xdr:cNvPr id="23" name="Text Box 24"/>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0025"/>
    <xdr:sp fLocksText="0">
      <xdr:nvSpPr>
        <xdr:cNvPr id="24" name="Text Box 25"/>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0025"/>
    <xdr:sp fLocksText="0">
      <xdr:nvSpPr>
        <xdr:cNvPr id="25" name="Text Box 26"/>
        <xdr:cNvSpPr txBox="1">
          <a:spLocks noChangeArrowheads="1"/>
        </xdr:cNvSpPr>
      </xdr:nvSpPr>
      <xdr:spPr>
        <a:xfrm>
          <a:off x="628650" y="896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657225"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76200" cy="323850"/>
    <xdr:sp fLocksText="0">
      <xdr:nvSpPr>
        <xdr:cNvPr id="2" name="Text Box 2"/>
        <xdr:cNvSpPr txBox="1">
          <a:spLocks noChangeArrowheads="1"/>
        </xdr:cNvSpPr>
      </xdr:nvSpPr>
      <xdr:spPr>
        <a:xfrm>
          <a:off x="657225" y="2228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28600"/>
    <xdr:sp fLocksText="0">
      <xdr:nvSpPr>
        <xdr:cNvPr id="3" name="Text Box 6"/>
        <xdr:cNvSpPr txBox="1">
          <a:spLocks noChangeArrowheads="1"/>
        </xdr:cNvSpPr>
      </xdr:nvSpPr>
      <xdr:spPr>
        <a:xfrm>
          <a:off x="657225" y="25622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28600"/>
    <xdr:sp fLocksText="0">
      <xdr:nvSpPr>
        <xdr:cNvPr id="4" name="Text Box 7"/>
        <xdr:cNvSpPr txBox="1">
          <a:spLocks noChangeArrowheads="1"/>
        </xdr:cNvSpPr>
      </xdr:nvSpPr>
      <xdr:spPr>
        <a:xfrm>
          <a:off x="657225" y="25622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28600"/>
    <xdr:sp fLocksText="0">
      <xdr:nvSpPr>
        <xdr:cNvPr id="5" name="Text Box 8"/>
        <xdr:cNvSpPr txBox="1">
          <a:spLocks noChangeArrowheads="1"/>
        </xdr:cNvSpPr>
      </xdr:nvSpPr>
      <xdr:spPr>
        <a:xfrm>
          <a:off x="657225" y="25622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7</xdr:row>
      <xdr:rowOff>0</xdr:rowOff>
    </xdr:from>
    <xdr:to>
      <xdr:col>2</xdr:col>
      <xdr:colOff>0</xdr:colOff>
      <xdr:row>7</xdr:row>
      <xdr:rowOff>0</xdr:rowOff>
    </xdr:to>
    <xdr:sp>
      <xdr:nvSpPr>
        <xdr:cNvPr id="6" name="AutoShape 9"/>
        <xdr:cNvSpPr>
          <a:spLocks/>
        </xdr:cNvSpPr>
      </xdr:nvSpPr>
      <xdr:spPr>
        <a:xfrm>
          <a:off x="657225"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76200" cy="323850"/>
    <xdr:sp fLocksText="0">
      <xdr:nvSpPr>
        <xdr:cNvPr id="7" name="Text Box 10"/>
        <xdr:cNvSpPr txBox="1">
          <a:spLocks noChangeArrowheads="1"/>
        </xdr:cNvSpPr>
      </xdr:nvSpPr>
      <xdr:spPr>
        <a:xfrm>
          <a:off x="657225" y="2228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323850"/>
    <xdr:sp fLocksText="0">
      <xdr:nvSpPr>
        <xdr:cNvPr id="8" name="Text Box 11"/>
        <xdr:cNvSpPr txBox="1">
          <a:spLocks noChangeArrowheads="1"/>
        </xdr:cNvSpPr>
      </xdr:nvSpPr>
      <xdr:spPr>
        <a:xfrm>
          <a:off x="657225" y="2228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323850"/>
    <xdr:sp fLocksText="0">
      <xdr:nvSpPr>
        <xdr:cNvPr id="9" name="Text Box 12"/>
        <xdr:cNvSpPr txBox="1">
          <a:spLocks noChangeArrowheads="1"/>
        </xdr:cNvSpPr>
      </xdr:nvSpPr>
      <xdr:spPr>
        <a:xfrm>
          <a:off x="657225" y="2228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323850"/>
    <xdr:sp fLocksText="0">
      <xdr:nvSpPr>
        <xdr:cNvPr id="10" name="Text Box 13"/>
        <xdr:cNvSpPr txBox="1">
          <a:spLocks noChangeArrowheads="1"/>
        </xdr:cNvSpPr>
      </xdr:nvSpPr>
      <xdr:spPr>
        <a:xfrm>
          <a:off x="657225" y="2228850"/>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323850"/>
    <xdr:sp fLocksText="0">
      <xdr:nvSpPr>
        <xdr:cNvPr id="11" name="Text Box 14"/>
        <xdr:cNvSpPr txBox="1">
          <a:spLocks noChangeArrowheads="1"/>
        </xdr:cNvSpPr>
      </xdr:nvSpPr>
      <xdr:spPr>
        <a:xfrm>
          <a:off x="0" y="222885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323850"/>
    <xdr:sp fLocksText="0">
      <xdr:nvSpPr>
        <xdr:cNvPr id="12" name="Text Box 15"/>
        <xdr:cNvSpPr txBox="1">
          <a:spLocks noChangeArrowheads="1"/>
        </xdr:cNvSpPr>
      </xdr:nvSpPr>
      <xdr:spPr>
        <a:xfrm>
          <a:off x="0" y="222885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323850"/>
    <xdr:sp fLocksText="0">
      <xdr:nvSpPr>
        <xdr:cNvPr id="13" name="Text Box 16"/>
        <xdr:cNvSpPr txBox="1">
          <a:spLocks noChangeArrowheads="1"/>
        </xdr:cNvSpPr>
      </xdr:nvSpPr>
      <xdr:spPr>
        <a:xfrm>
          <a:off x="0" y="222885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8</xdr:row>
      <xdr:rowOff>0</xdr:rowOff>
    </xdr:from>
    <xdr:ext cx="85725" cy="247650"/>
    <xdr:sp fLocksText="0">
      <xdr:nvSpPr>
        <xdr:cNvPr id="14" name="Text Box 18"/>
        <xdr:cNvSpPr txBox="1">
          <a:spLocks noChangeArrowheads="1"/>
        </xdr:cNvSpPr>
      </xdr:nvSpPr>
      <xdr:spPr>
        <a:xfrm>
          <a:off x="2457450" y="2562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85725" cy="247650"/>
    <xdr:sp fLocksText="0">
      <xdr:nvSpPr>
        <xdr:cNvPr id="15" name="Text Box 19"/>
        <xdr:cNvSpPr txBox="1">
          <a:spLocks noChangeArrowheads="1"/>
        </xdr:cNvSpPr>
      </xdr:nvSpPr>
      <xdr:spPr>
        <a:xfrm>
          <a:off x="3743325" y="2562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15</xdr:row>
      <xdr:rowOff>0</xdr:rowOff>
    </xdr:from>
    <xdr:ext cx="76200" cy="209550"/>
    <xdr:sp fLocksText="0">
      <xdr:nvSpPr>
        <xdr:cNvPr id="1" name="Text Box 2"/>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2" name="Text Box 3"/>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3" name="Text Box 4"/>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4" name="Text Box 5"/>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5" name="Text Box 7"/>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6" name="Text Box 8"/>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7" name="Text Box 9"/>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9550"/>
    <xdr:sp fLocksText="0">
      <xdr:nvSpPr>
        <xdr:cNvPr id="8" name="Text Box 10"/>
        <xdr:cNvSpPr txBox="1">
          <a:spLocks noChangeArrowheads="1"/>
        </xdr:cNvSpPr>
      </xdr:nvSpPr>
      <xdr:spPr>
        <a:xfrm>
          <a:off x="695325" y="7239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9" name="Text Box 11"/>
        <xdr:cNvSpPr txBox="1">
          <a:spLocks noChangeArrowheads="1"/>
        </xdr:cNvSpPr>
      </xdr:nvSpPr>
      <xdr:spPr>
        <a:xfrm>
          <a:off x="0" y="7239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0" name="Text Box 12"/>
        <xdr:cNvSpPr txBox="1">
          <a:spLocks noChangeArrowheads="1"/>
        </xdr:cNvSpPr>
      </xdr:nvSpPr>
      <xdr:spPr>
        <a:xfrm>
          <a:off x="0" y="7239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1" name="Text Box 13"/>
        <xdr:cNvSpPr txBox="1">
          <a:spLocks noChangeArrowheads="1"/>
        </xdr:cNvSpPr>
      </xdr:nvSpPr>
      <xdr:spPr>
        <a:xfrm>
          <a:off x="0" y="7239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16</xdr:row>
      <xdr:rowOff>0</xdr:rowOff>
    </xdr:from>
    <xdr:to>
      <xdr:col>3</xdr:col>
      <xdr:colOff>0</xdr:colOff>
      <xdr:row>16</xdr:row>
      <xdr:rowOff>0</xdr:rowOff>
    </xdr:to>
    <xdr:sp>
      <xdr:nvSpPr>
        <xdr:cNvPr id="12" name="AutoShape 14"/>
        <xdr:cNvSpPr>
          <a:spLocks/>
        </xdr:cNvSpPr>
      </xdr:nvSpPr>
      <xdr:spPr>
        <a:xfrm>
          <a:off x="3781425" y="7572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16</xdr:row>
      <xdr:rowOff>0</xdr:rowOff>
    </xdr:from>
    <xdr:ext cx="95250" cy="209550"/>
    <xdr:sp fLocksText="0">
      <xdr:nvSpPr>
        <xdr:cNvPr id="13" name="Text Box 15"/>
        <xdr:cNvSpPr txBox="1">
          <a:spLocks noChangeArrowheads="1"/>
        </xdr:cNvSpPr>
      </xdr:nvSpPr>
      <xdr:spPr>
        <a:xfrm>
          <a:off x="3781425" y="75723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0" cy="209550"/>
    <xdr:sp fLocksText="0">
      <xdr:nvSpPr>
        <xdr:cNvPr id="14" name="Text Box 16"/>
        <xdr:cNvSpPr txBox="1">
          <a:spLocks noChangeArrowheads="1"/>
        </xdr:cNvSpPr>
      </xdr:nvSpPr>
      <xdr:spPr>
        <a:xfrm>
          <a:off x="3781425" y="75723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0" cy="209550"/>
    <xdr:sp fLocksText="0">
      <xdr:nvSpPr>
        <xdr:cNvPr id="15" name="Text Box 17"/>
        <xdr:cNvSpPr txBox="1">
          <a:spLocks noChangeArrowheads="1"/>
        </xdr:cNvSpPr>
      </xdr:nvSpPr>
      <xdr:spPr>
        <a:xfrm>
          <a:off x="3781425" y="75723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0" cy="209550"/>
    <xdr:sp fLocksText="0">
      <xdr:nvSpPr>
        <xdr:cNvPr id="16" name="Text Box 18"/>
        <xdr:cNvSpPr txBox="1">
          <a:spLocks noChangeArrowheads="1"/>
        </xdr:cNvSpPr>
      </xdr:nvSpPr>
      <xdr:spPr>
        <a:xfrm>
          <a:off x="3781425" y="75723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22</xdr:row>
      <xdr:rowOff>0</xdr:rowOff>
    </xdr:from>
    <xdr:ext cx="76200" cy="200025"/>
    <xdr:sp fLocksText="0">
      <xdr:nvSpPr>
        <xdr:cNvPr id="1" name="Text Box 2"/>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2" name="Text Box 3"/>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3" name="Text Box 4"/>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4" name="Text Box 5"/>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5" name="Text Box 7"/>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6" name="Text Box 8"/>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7" name="Text Box 9"/>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8" name="Text Box 10"/>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22</xdr:row>
      <xdr:rowOff>0</xdr:rowOff>
    </xdr:from>
    <xdr:ext cx="85725" cy="200025"/>
    <xdr:sp fLocksText="0">
      <xdr:nvSpPr>
        <xdr:cNvPr id="9" name="Text Box 11"/>
        <xdr:cNvSpPr txBox="1">
          <a:spLocks noChangeArrowheads="1"/>
        </xdr:cNvSpPr>
      </xdr:nvSpPr>
      <xdr:spPr>
        <a:xfrm>
          <a:off x="0" y="19840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22</xdr:row>
      <xdr:rowOff>0</xdr:rowOff>
    </xdr:from>
    <xdr:ext cx="85725" cy="200025"/>
    <xdr:sp fLocksText="0">
      <xdr:nvSpPr>
        <xdr:cNvPr id="10" name="Text Box 12"/>
        <xdr:cNvSpPr txBox="1">
          <a:spLocks noChangeArrowheads="1"/>
        </xdr:cNvSpPr>
      </xdr:nvSpPr>
      <xdr:spPr>
        <a:xfrm>
          <a:off x="0" y="19840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22</xdr:row>
      <xdr:rowOff>0</xdr:rowOff>
    </xdr:from>
    <xdr:ext cx="85725" cy="200025"/>
    <xdr:sp fLocksText="0">
      <xdr:nvSpPr>
        <xdr:cNvPr id="11" name="Text Box 13"/>
        <xdr:cNvSpPr txBox="1">
          <a:spLocks noChangeArrowheads="1"/>
        </xdr:cNvSpPr>
      </xdr:nvSpPr>
      <xdr:spPr>
        <a:xfrm>
          <a:off x="0" y="19840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23</xdr:row>
      <xdr:rowOff>0</xdr:rowOff>
    </xdr:from>
    <xdr:ext cx="85725" cy="180975"/>
    <xdr:sp fLocksText="0">
      <xdr:nvSpPr>
        <xdr:cNvPr id="12" name="Text Box 15"/>
        <xdr:cNvSpPr txBox="1">
          <a:spLocks noChangeArrowheads="1"/>
        </xdr:cNvSpPr>
      </xdr:nvSpPr>
      <xdr:spPr>
        <a:xfrm>
          <a:off x="161925" y="198596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0" cy="180975"/>
    <xdr:sp fLocksText="0">
      <xdr:nvSpPr>
        <xdr:cNvPr id="13" name="Text Box 16"/>
        <xdr:cNvSpPr txBox="1">
          <a:spLocks noChangeArrowheads="1"/>
        </xdr:cNvSpPr>
      </xdr:nvSpPr>
      <xdr:spPr>
        <a:xfrm>
          <a:off x="3933825" y="1985962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14" name="Text Box 18"/>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15" name="Text Box 19"/>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16" name="Text Box 20"/>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17" name="Text Box 21"/>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18" name="Text Box 23"/>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19" name="Text Box 24"/>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20" name="Text Box 25"/>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22</xdr:row>
      <xdr:rowOff>0</xdr:rowOff>
    </xdr:from>
    <xdr:ext cx="76200" cy="200025"/>
    <xdr:sp fLocksText="0">
      <xdr:nvSpPr>
        <xdr:cNvPr id="21" name="Text Box 26"/>
        <xdr:cNvSpPr txBox="1">
          <a:spLocks noChangeArrowheads="1"/>
        </xdr:cNvSpPr>
      </xdr:nvSpPr>
      <xdr:spPr>
        <a:xfrm>
          <a:off x="514350" y="198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23</xdr:row>
      <xdr:rowOff>0</xdr:rowOff>
    </xdr:from>
    <xdr:ext cx="85725" cy="180975"/>
    <xdr:sp fLocksText="0">
      <xdr:nvSpPr>
        <xdr:cNvPr id="22" name="Text Box 28"/>
        <xdr:cNvSpPr txBox="1">
          <a:spLocks noChangeArrowheads="1"/>
        </xdr:cNvSpPr>
      </xdr:nvSpPr>
      <xdr:spPr>
        <a:xfrm>
          <a:off x="161925" y="198596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0" cy="180975"/>
    <xdr:sp fLocksText="0">
      <xdr:nvSpPr>
        <xdr:cNvPr id="23" name="Text Box 29"/>
        <xdr:cNvSpPr txBox="1">
          <a:spLocks noChangeArrowheads="1"/>
        </xdr:cNvSpPr>
      </xdr:nvSpPr>
      <xdr:spPr>
        <a:xfrm>
          <a:off x="3933825" y="1985962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F26"/>
  <sheetViews>
    <sheetView zoomScale="90" zoomScaleNormal="90" workbookViewId="0" topLeftCell="A16">
      <selection activeCell="E19" sqref="E19"/>
    </sheetView>
  </sheetViews>
  <sheetFormatPr defaultColWidth="9.140625" defaultRowHeight="12.75"/>
  <cols>
    <col min="1" max="1" width="2.421875" style="0" customWidth="1"/>
    <col min="2" max="2" width="6.28125" style="0" customWidth="1"/>
    <col min="3" max="3" width="49.7109375" style="0" customWidth="1"/>
    <col min="4" max="4" width="9.421875" style="8" customWidth="1"/>
    <col min="5" max="5" width="16.7109375" style="8" customWidth="1"/>
    <col min="6" max="6" width="16.7109375" style="5" customWidth="1"/>
  </cols>
  <sheetData>
    <row r="1" spans="2:6" ht="33" customHeight="1">
      <c r="B1" s="165" t="s">
        <v>34</v>
      </c>
      <c r="C1" s="166"/>
      <c r="D1" s="166"/>
      <c r="E1" s="166"/>
      <c r="F1" s="167"/>
    </row>
    <row r="2" spans="2:6" ht="36" customHeight="1">
      <c r="B2" s="168" t="s">
        <v>4</v>
      </c>
      <c r="C2" s="169"/>
      <c r="D2" s="176"/>
      <c r="E2" s="11" t="s">
        <v>2</v>
      </c>
      <c r="F2" s="11" t="s">
        <v>3</v>
      </c>
    </row>
    <row r="3" spans="2:6" ht="24" customHeight="1">
      <c r="B3" s="170"/>
      <c r="C3" s="171"/>
      <c r="D3" s="177"/>
      <c r="E3" s="6">
        <v>2017</v>
      </c>
      <c r="F3" s="6">
        <v>2017</v>
      </c>
    </row>
    <row r="4" spans="2:6" ht="30" customHeight="1">
      <c r="B4" s="172" t="s">
        <v>5</v>
      </c>
      <c r="C4" s="173"/>
      <c r="D4" s="35"/>
      <c r="E4" s="15">
        <f>ØK!E24</f>
        <v>0.24206</v>
      </c>
      <c r="F4" s="15">
        <f>ØK!F24</f>
        <v>-6.860974000000001</v>
      </c>
    </row>
    <row r="5" spans="2:6" ht="30" customHeight="1">
      <c r="B5" s="174" t="s">
        <v>7</v>
      </c>
      <c r="C5" s="175"/>
      <c r="D5" s="9"/>
      <c r="E5" s="16">
        <f>SUM('P&amp;T'!E9)</f>
        <v>0</v>
      </c>
      <c r="F5" s="16">
        <f>SUM('P&amp;T'!F9)</f>
        <v>-0.5</v>
      </c>
    </row>
    <row r="6" spans="2:6" ht="30" customHeight="1">
      <c r="B6" s="174" t="s">
        <v>8</v>
      </c>
      <c r="C6" s="175"/>
      <c r="D6" s="9"/>
      <c r="E6" s="16">
        <f>'B &amp; U'!E25</f>
        <v>5.300000000000001</v>
      </c>
      <c r="F6" s="16">
        <f>'B &amp; U'!F25</f>
        <v>-5.300000000000001</v>
      </c>
    </row>
    <row r="7" spans="2:6" ht="30" customHeight="1">
      <c r="B7" s="174" t="s">
        <v>9</v>
      </c>
      <c r="C7" s="175"/>
      <c r="D7" s="9"/>
      <c r="E7" s="16">
        <f>'K &amp; F'!E8</f>
        <v>0</v>
      </c>
      <c r="F7" s="16">
        <f>'K &amp; F'!F8</f>
        <v>0</v>
      </c>
    </row>
    <row r="8" spans="2:6" ht="30" customHeight="1">
      <c r="B8" s="186" t="s">
        <v>30</v>
      </c>
      <c r="C8" s="187"/>
      <c r="D8" s="85"/>
      <c r="E8" s="86">
        <f>'S&amp;S'!E21</f>
        <v>17.900000000000002</v>
      </c>
      <c r="F8" s="86">
        <f>'S&amp;S'!F21</f>
        <v>-8.44</v>
      </c>
    </row>
    <row r="9" spans="2:6" ht="30" customHeight="1">
      <c r="B9" s="174" t="s">
        <v>11</v>
      </c>
      <c r="C9" s="175"/>
      <c r="D9" s="9"/>
      <c r="E9" s="16">
        <f>'A&amp;I'!E22</f>
        <v>17.25</v>
      </c>
      <c r="F9" s="16">
        <f>'A&amp;I'!F22</f>
        <v>-27.3745</v>
      </c>
    </row>
    <row r="10" spans="2:6" ht="29.25" customHeight="1">
      <c r="B10" s="183"/>
      <c r="C10" s="184"/>
      <c r="D10" s="185"/>
      <c r="E10" s="15"/>
      <c r="F10" s="15"/>
    </row>
    <row r="11" spans="2:6" ht="30" customHeight="1">
      <c r="B11" s="181" t="s">
        <v>0</v>
      </c>
      <c r="C11" s="182"/>
      <c r="D11" s="10"/>
      <c r="E11" s="17">
        <f>SUM(E4:E10)</f>
        <v>40.692060000000005</v>
      </c>
      <c r="F11" s="17">
        <f>SUM(F4:F10)</f>
        <v>-48.475474000000006</v>
      </c>
    </row>
    <row r="12" spans="2:6" ht="30" customHeight="1">
      <c r="B12" s="36" t="s">
        <v>109</v>
      </c>
      <c r="C12" s="37"/>
      <c r="D12" s="38"/>
      <c r="E12" s="40">
        <f>E11+F11</f>
        <v>-7.7834140000000005</v>
      </c>
      <c r="F12" s="39" t="s">
        <v>6</v>
      </c>
    </row>
    <row r="13" spans="2:6" ht="34.5" customHeight="1">
      <c r="B13" s="178" t="s">
        <v>101</v>
      </c>
      <c r="C13" s="179"/>
      <c r="D13" s="180"/>
      <c r="E13" s="68">
        <v>-0.6</v>
      </c>
      <c r="F13" s="69"/>
    </row>
    <row r="14" spans="2:6" ht="34.5" customHeight="1">
      <c r="B14" s="178" t="s">
        <v>102</v>
      </c>
      <c r="C14" s="179"/>
      <c r="D14" s="70"/>
      <c r="E14" s="68">
        <v>-0.7</v>
      </c>
      <c r="F14" s="69"/>
    </row>
    <row r="15" spans="2:6" ht="34.5" customHeight="1">
      <c r="B15" s="178" t="s">
        <v>107</v>
      </c>
      <c r="C15" s="179"/>
      <c r="D15" s="180"/>
      <c r="E15" s="68">
        <v>5.2</v>
      </c>
      <c r="F15" s="69"/>
    </row>
    <row r="16" spans="2:6" ht="34.5" customHeight="1">
      <c r="B16" s="178" t="s">
        <v>103</v>
      </c>
      <c r="C16" s="179"/>
      <c r="D16" s="70"/>
      <c r="E16" s="68">
        <v>-0.1</v>
      </c>
      <c r="F16" s="69"/>
    </row>
    <row r="17" spans="2:6" ht="34.5" customHeight="1">
      <c r="B17" s="178" t="s">
        <v>104</v>
      </c>
      <c r="C17" s="179"/>
      <c r="D17" s="70"/>
      <c r="E17" s="68">
        <v>0.2</v>
      </c>
      <c r="F17" s="69"/>
    </row>
    <row r="18" spans="2:6" ht="34.5" customHeight="1">
      <c r="B18" s="178" t="s">
        <v>105</v>
      </c>
      <c r="C18" s="179"/>
      <c r="D18" s="70"/>
      <c r="E18" s="68">
        <v>-5.6</v>
      </c>
      <c r="F18" s="69"/>
    </row>
    <row r="19" spans="2:6" ht="34.5" customHeight="1">
      <c r="B19" s="178" t="s">
        <v>108</v>
      </c>
      <c r="C19" s="179"/>
      <c r="D19" s="70"/>
      <c r="E19" s="68">
        <v>-1.3</v>
      </c>
      <c r="F19" s="69"/>
    </row>
    <row r="20" spans="2:6" ht="34.5" customHeight="1">
      <c r="B20" s="178"/>
      <c r="C20" s="179"/>
      <c r="D20" s="70"/>
      <c r="E20" s="68"/>
      <c r="F20" s="69"/>
    </row>
    <row r="21" spans="2:6" ht="30" customHeight="1" thickBot="1">
      <c r="B21" s="60" t="s">
        <v>33</v>
      </c>
      <c r="C21" s="67"/>
      <c r="D21" s="46"/>
      <c r="E21" s="47">
        <f>SUM(E12:E20)</f>
        <v>-10.683413999999999</v>
      </c>
      <c r="F21" s="48"/>
    </row>
    <row r="22" spans="2:6" ht="19.5" thickTop="1">
      <c r="B22" s="21"/>
      <c r="C22" s="52"/>
      <c r="D22" s="28"/>
      <c r="E22" s="27"/>
      <c r="F22" s="4"/>
    </row>
    <row r="23" spans="2:6" ht="18.75">
      <c r="B23" s="21"/>
      <c r="C23" s="52"/>
      <c r="D23" s="28"/>
      <c r="E23" s="27"/>
      <c r="F23" s="4"/>
    </row>
    <row r="24" spans="2:5" ht="18.75">
      <c r="B24" s="21"/>
      <c r="C24" s="52"/>
      <c r="D24" s="28"/>
      <c r="E24" s="27"/>
    </row>
    <row r="25" spans="2:5" ht="18.75">
      <c r="B25" s="21"/>
      <c r="C25" s="14"/>
      <c r="D25" s="28"/>
      <c r="E25" s="27"/>
    </row>
    <row r="26" spans="2:5" ht="18.75">
      <c r="B26" s="21"/>
      <c r="C26" s="14"/>
      <c r="D26" s="28"/>
      <c r="E26" s="27"/>
    </row>
  </sheetData>
  <sheetProtection/>
  <mergeCells count="19">
    <mergeCell ref="B7:C7"/>
    <mergeCell ref="B10:D10"/>
    <mergeCell ref="B8:C8"/>
    <mergeCell ref="B20:C20"/>
    <mergeCell ref="B14:C14"/>
    <mergeCell ref="B16:C16"/>
    <mergeCell ref="B18:C18"/>
    <mergeCell ref="B17:C17"/>
    <mergeCell ref="B19:C19"/>
    <mergeCell ref="B1:F1"/>
    <mergeCell ref="B2:C3"/>
    <mergeCell ref="B4:C4"/>
    <mergeCell ref="B5:C5"/>
    <mergeCell ref="D2:D3"/>
    <mergeCell ref="B15:D15"/>
    <mergeCell ref="B13:D13"/>
    <mergeCell ref="B9:C9"/>
    <mergeCell ref="B11:C11"/>
    <mergeCell ref="B6:C6"/>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2.xml><?xml version="1.0" encoding="utf-8"?>
<worksheet xmlns="http://schemas.openxmlformats.org/spreadsheetml/2006/main" xmlns:r="http://schemas.openxmlformats.org/officeDocument/2006/relationships">
  <dimension ref="B1:F27"/>
  <sheetViews>
    <sheetView zoomScale="90" zoomScaleNormal="90" workbookViewId="0" topLeftCell="A1">
      <selection activeCell="G7" sqref="G7"/>
    </sheetView>
  </sheetViews>
  <sheetFormatPr defaultColWidth="9.140625" defaultRowHeight="12.75"/>
  <cols>
    <col min="1" max="1" width="2.421875" style="0" customWidth="1"/>
    <col min="2" max="2" width="5.421875" style="0" customWidth="1"/>
    <col min="3" max="3" width="51.421875" style="8" customWidth="1"/>
    <col min="4" max="4" width="13.421875" style="19" customWidth="1"/>
    <col min="5" max="5" width="16.7109375" style="20" customWidth="1"/>
    <col min="6" max="6" width="17.28125" style="0" customWidth="1"/>
    <col min="7" max="7" width="21.421875" style="0" customWidth="1"/>
    <col min="8" max="8" width="9.28125" style="0" hidden="1" customWidth="1"/>
  </cols>
  <sheetData>
    <row r="1" spans="2:6" ht="33" customHeight="1">
      <c r="B1" s="165" t="s">
        <v>34</v>
      </c>
      <c r="C1" s="188"/>
      <c r="D1" s="188"/>
      <c r="E1" s="188"/>
      <c r="F1" s="189"/>
    </row>
    <row r="2" spans="2:6" ht="33.75" customHeight="1">
      <c r="B2" s="190" t="s">
        <v>5</v>
      </c>
      <c r="C2" s="191"/>
      <c r="D2" s="24"/>
      <c r="E2" s="25" t="s">
        <v>2</v>
      </c>
      <c r="F2" s="18" t="s">
        <v>3</v>
      </c>
    </row>
    <row r="3" spans="2:6" ht="30" customHeight="1">
      <c r="B3" s="192"/>
      <c r="C3" s="193"/>
      <c r="D3" s="26" t="s">
        <v>1</v>
      </c>
      <c r="E3" s="23">
        <v>2017</v>
      </c>
      <c r="F3" s="23">
        <v>2017</v>
      </c>
    </row>
    <row r="4" spans="2:6" ht="30" customHeight="1">
      <c r="B4" s="138">
        <v>103</v>
      </c>
      <c r="C4" s="139" t="s">
        <v>74</v>
      </c>
      <c r="D4" s="140"/>
      <c r="E4" s="141"/>
      <c r="F4" s="141"/>
    </row>
    <row r="5" spans="2:6" s="99" customFormat="1" ht="19.5" customHeight="1">
      <c r="B5" s="142"/>
      <c r="C5" s="143" t="s">
        <v>81</v>
      </c>
      <c r="D5" s="144"/>
      <c r="E5" s="145"/>
      <c r="F5" s="145">
        <v>-0.3</v>
      </c>
    </row>
    <row r="6" spans="2:6" s="99" customFormat="1" ht="33.75" customHeight="1">
      <c r="B6" s="142"/>
      <c r="C6" s="146" t="s">
        <v>82</v>
      </c>
      <c r="D6" s="144"/>
      <c r="E6" s="145"/>
      <c r="F6" s="145">
        <v>-1</v>
      </c>
    </row>
    <row r="7" spans="2:6" s="99" customFormat="1" ht="40.5" customHeight="1">
      <c r="B7" s="142"/>
      <c r="C7" s="146" t="s">
        <v>83</v>
      </c>
      <c r="D7" s="144"/>
      <c r="E7" s="145"/>
      <c r="F7" s="145">
        <v>-2.195104</v>
      </c>
    </row>
    <row r="8" spans="2:6" s="99" customFormat="1" ht="19.5" customHeight="1">
      <c r="B8" s="142"/>
      <c r="C8" s="143"/>
      <c r="D8" s="144"/>
      <c r="E8" s="145"/>
      <c r="F8" s="145"/>
    </row>
    <row r="9" spans="2:6" ht="30" customHeight="1">
      <c r="B9" s="147">
        <v>104</v>
      </c>
      <c r="C9" s="148" t="s">
        <v>75</v>
      </c>
      <c r="D9" s="149"/>
      <c r="E9" s="150"/>
      <c r="F9" s="150"/>
    </row>
    <row r="10" spans="2:6" s="50" customFormat="1" ht="19.5" customHeight="1">
      <c r="B10" s="151"/>
      <c r="C10" s="143" t="s">
        <v>27</v>
      </c>
      <c r="D10" s="152"/>
      <c r="E10" s="153"/>
      <c r="F10" s="145">
        <v>-0.31385</v>
      </c>
    </row>
    <row r="11" spans="2:6" s="50" customFormat="1" ht="19.5" customHeight="1">
      <c r="B11" s="151"/>
      <c r="C11" s="154"/>
      <c r="D11" s="152"/>
      <c r="E11" s="153"/>
      <c r="F11" s="153"/>
    </row>
    <row r="12" spans="2:6" ht="30" customHeight="1">
      <c r="B12" s="147">
        <v>502</v>
      </c>
      <c r="C12" s="148" t="s">
        <v>73</v>
      </c>
      <c r="D12" s="149"/>
      <c r="E12" s="150"/>
      <c r="F12" s="150"/>
    </row>
    <row r="13" spans="2:6" s="99" customFormat="1" ht="19.5" customHeight="1">
      <c r="B13" s="142"/>
      <c r="C13" s="143" t="s">
        <v>86</v>
      </c>
      <c r="D13" s="144"/>
      <c r="E13" s="145"/>
      <c r="F13" s="145">
        <v>-1.428</v>
      </c>
    </row>
    <row r="14" spans="2:6" s="99" customFormat="1" ht="19.5" customHeight="1">
      <c r="B14" s="142"/>
      <c r="C14" s="143" t="s">
        <v>85</v>
      </c>
      <c r="D14" s="144"/>
      <c r="E14" s="145"/>
      <c r="F14" s="145">
        <v>-1.272</v>
      </c>
    </row>
    <row r="15" spans="2:6" s="99" customFormat="1" ht="19.5" customHeight="1">
      <c r="B15" s="142"/>
      <c r="C15" s="143" t="s">
        <v>84</v>
      </c>
      <c r="D15" s="144"/>
      <c r="E15" s="145">
        <v>0.17</v>
      </c>
      <c r="F15" s="145"/>
    </row>
    <row r="16" spans="2:6" s="99" customFormat="1" ht="19.5" customHeight="1">
      <c r="B16" s="147"/>
      <c r="C16" s="88" t="s">
        <v>80</v>
      </c>
      <c r="D16" s="89" t="s">
        <v>42</v>
      </c>
      <c r="E16" s="90">
        <v>0.07206</v>
      </c>
      <c r="F16" s="90"/>
    </row>
    <row r="17" spans="2:6" s="99" customFormat="1" ht="31.5" customHeight="1">
      <c r="B17" s="72"/>
      <c r="C17" s="88" t="s">
        <v>79</v>
      </c>
      <c r="D17" s="89" t="s">
        <v>42</v>
      </c>
      <c r="E17" s="90"/>
      <c r="F17" s="90">
        <f>-0.02958</f>
        <v>-0.02958</v>
      </c>
    </row>
    <row r="18" spans="2:6" s="99" customFormat="1" ht="31.5" customHeight="1">
      <c r="B18" s="72"/>
      <c r="C18" s="88" t="s">
        <v>77</v>
      </c>
      <c r="D18" s="89" t="s">
        <v>42</v>
      </c>
      <c r="E18" s="90"/>
      <c r="F18" s="90">
        <f>-0.015546</f>
        <v>-0.015546</v>
      </c>
    </row>
    <row r="19" spans="2:6" s="99" customFormat="1" ht="28.5" customHeight="1">
      <c r="B19" s="72"/>
      <c r="C19" s="88" t="s">
        <v>78</v>
      </c>
      <c r="D19" s="89" t="s">
        <v>42</v>
      </c>
      <c r="E19" s="90"/>
      <c r="F19" s="90">
        <f>-0.039584</f>
        <v>-0.039584</v>
      </c>
    </row>
    <row r="20" spans="2:6" ht="19.5" customHeight="1">
      <c r="B20" s="72"/>
      <c r="C20" s="88"/>
      <c r="D20" s="89"/>
      <c r="E20" s="90"/>
      <c r="F20" s="90"/>
    </row>
    <row r="21" spans="2:6" ht="30" customHeight="1">
      <c r="B21" s="155">
        <v>602</v>
      </c>
      <c r="C21" s="98" t="s">
        <v>76</v>
      </c>
      <c r="D21" s="89"/>
      <c r="E21" s="90"/>
      <c r="F21" s="90"/>
    </row>
    <row r="22" spans="2:6" ht="34.5" customHeight="1">
      <c r="B22" s="72"/>
      <c r="C22" s="100" t="s">
        <v>87</v>
      </c>
      <c r="D22" s="89"/>
      <c r="E22" s="90"/>
      <c r="F22" s="90">
        <v>-0.26731</v>
      </c>
    </row>
    <row r="23" spans="2:6" s="1" customFormat="1" ht="19.5" customHeight="1">
      <c r="B23" s="64"/>
      <c r="C23" s="135"/>
      <c r="D23" s="136"/>
      <c r="E23" s="137"/>
      <c r="F23" s="137"/>
    </row>
    <row r="24" spans="2:6" s="1" customFormat="1" ht="26.25" customHeight="1" thickBot="1">
      <c r="B24" s="61" t="s">
        <v>0</v>
      </c>
      <c r="C24" s="45"/>
      <c r="D24" s="44"/>
      <c r="E24" s="44">
        <f>SUM(E4:E23)</f>
        <v>0.24206</v>
      </c>
      <c r="F24" s="44">
        <f>SUM(F4:F23)</f>
        <v>-6.860974000000001</v>
      </c>
    </row>
    <row r="25" ht="13.5" thickTop="1"/>
    <row r="26" ht="12.75">
      <c r="B26" s="53"/>
    </row>
    <row r="27" ht="12.75">
      <c r="B27" s="53"/>
    </row>
  </sheetData>
  <sheetProtection/>
  <mergeCells count="2">
    <mergeCell ref="B1:F1"/>
    <mergeCell ref="B2:C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3.xml><?xml version="1.0" encoding="utf-8"?>
<worksheet xmlns="http://schemas.openxmlformats.org/spreadsheetml/2006/main" xmlns:r="http://schemas.openxmlformats.org/officeDocument/2006/relationships">
  <dimension ref="B1:F16"/>
  <sheetViews>
    <sheetView zoomScale="90" zoomScaleNormal="90" workbookViewId="0" topLeftCell="A1">
      <selection activeCell="B13" sqref="B13:D13"/>
    </sheetView>
  </sheetViews>
  <sheetFormatPr defaultColWidth="9.140625" defaultRowHeight="12.75"/>
  <cols>
    <col min="1" max="1" width="2.421875" style="0" customWidth="1"/>
    <col min="2" max="2" width="6.28125" style="0" customWidth="1"/>
    <col min="3" max="3" width="46.28125" style="0" customWidth="1"/>
    <col min="4" max="4" width="14.7109375" style="8" customWidth="1"/>
    <col min="5" max="5" width="16.7109375" style="8" customWidth="1"/>
    <col min="6" max="6" width="16.7109375" style="5" customWidth="1"/>
  </cols>
  <sheetData>
    <row r="1" spans="2:6" ht="33" customHeight="1">
      <c r="B1" s="165" t="s">
        <v>34</v>
      </c>
      <c r="C1" s="166"/>
      <c r="D1" s="166"/>
      <c r="E1" s="166"/>
      <c r="F1" s="167"/>
    </row>
    <row r="2" spans="2:6" ht="36" customHeight="1">
      <c r="B2" s="168" t="s">
        <v>7</v>
      </c>
      <c r="C2" s="196"/>
      <c r="D2" s="198" t="s">
        <v>1</v>
      </c>
      <c r="E2" s="11" t="s">
        <v>2</v>
      </c>
      <c r="F2" s="11" t="s">
        <v>3</v>
      </c>
    </row>
    <row r="3" spans="2:6" ht="24" customHeight="1">
      <c r="B3" s="170"/>
      <c r="C3" s="197"/>
      <c r="D3" s="199"/>
      <c r="E3" s="6">
        <v>2017</v>
      </c>
      <c r="F3" s="6">
        <v>2017</v>
      </c>
    </row>
    <row r="4" spans="2:6" s="1" customFormat="1" ht="69.75" customHeight="1">
      <c r="B4" s="64">
        <v>1</v>
      </c>
      <c r="C4" s="31" t="s">
        <v>43</v>
      </c>
      <c r="D4" s="32" t="s">
        <v>41</v>
      </c>
      <c r="E4" s="33"/>
      <c r="F4" s="34">
        <v>-0.5</v>
      </c>
    </row>
    <row r="5" spans="2:6" s="1" customFormat="1" ht="27" customHeight="1">
      <c r="B5" s="64"/>
      <c r="C5" s="31"/>
      <c r="D5" s="32"/>
      <c r="E5" s="33"/>
      <c r="F5" s="34"/>
    </row>
    <row r="6" spans="2:6" s="1" customFormat="1" ht="27" customHeight="1">
      <c r="B6" s="64"/>
      <c r="C6" s="31"/>
      <c r="D6" s="32"/>
      <c r="E6" s="33"/>
      <c r="F6" s="34"/>
    </row>
    <row r="7" spans="2:6" s="1" customFormat="1" ht="27" customHeight="1">
      <c r="B7" s="64"/>
      <c r="C7" s="31"/>
      <c r="D7" s="32"/>
      <c r="E7" s="33"/>
      <c r="F7" s="34"/>
    </row>
    <row r="8" spans="2:6" s="1" customFormat="1" ht="27" customHeight="1">
      <c r="B8" s="64"/>
      <c r="C8" s="31"/>
      <c r="D8" s="32"/>
      <c r="E8" s="33"/>
      <c r="F8" s="34"/>
    </row>
    <row r="9" spans="2:6" s="1" customFormat="1" ht="27" customHeight="1" thickBot="1">
      <c r="B9" s="194" t="s">
        <v>0</v>
      </c>
      <c r="C9" s="195"/>
      <c r="D9" s="43"/>
      <c r="E9" s="44">
        <f>SUM(E4:E8)</f>
        <v>0</v>
      </c>
      <c r="F9" s="44">
        <f>SUM(F4:F8)</f>
        <v>-0.5</v>
      </c>
    </row>
    <row r="10" ht="13.5" thickTop="1"/>
    <row r="11" ht="12.75"/>
    <row r="14" ht="15.75">
      <c r="C14" s="66"/>
    </row>
    <row r="16" ht="12.75">
      <c r="E16" s="65"/>
    </row>
  </sheetData>
  <sheetProtection/>
  <mergeCells count="4">
    <mergeCell ref="B9:C9"/>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4.xml><?xml version="1.0" encoding="utf-8"?>
<worksheet xmlns="http://schemas.openxmlformats.org/spreadsheetml/2006/main" xmlns:r="http://schemas.openxmlformats.org/officeDocument/2006/relationships">
  <dimension ref="B1:G25"/>
  <sheetViews>
    <sheetView tabSelected="1" zoomScale="90" zoomScaleNormal="90" workbookViewId="0" topLeftCell="A1">
      <selection activeCell="K14" sqref="K14"/>
    </sheetView>
  </sheetViews>
  <sheetFormatPr defaultColWidth="9.140625" defaultRowHeight="12.75"/>
  <cols>
    <col min="1" max="1" width="2.421875" style="0" customWidth="1"/>
    <col min="2" max="2" width="7.00390625" style="0" customWidth="1"/>
    <col min="3" max="3" width="51.00390625" style="0" customWidth="1"/>
    <col min="4" max="4" width="11.7109375" style="8" customWidth="1"/>
    <col min="5" max="5" width="16.7109375" style="8" customWidth="1"/>
    <col min="6" max="6" width="16.00390625" style="5" customWidth="1"/>
  </cols>
  <sheetData>
    <row r="1" spans="2:6" ht="33" customHeight="1">
      <c r="B1" s="165" t="s">
        <v>34</v>
      </c>
      <c r="C1" s="166"/>
      <c r="D1" s="166"/>
      <c r="E1" s="166"/>
      <c r="F1" s="167"/>
    </row>
    <row r="2" spans="2:6" ht="36" customHeight="1">
      <c r="B2" s="168" t="s">
        <v>8</v>
      </c>
      <c r="C2" s="196"/>
      <c r="D2" s="198" t="s">
        <v>1</v>
      </c>
      <c r="E2" s="11" t="s">
        <v>2</v>
      </c>
      <c r="F2" s="11" t="s">
        <v>3</v>
      </c>
    </row>
    <row r="3" spans="2:6" ht="24" customHeight="1">
      <c r="B3" s="170"/>
      <c r="C3" s="197"/>
      <c r="D3" s="199"/>
      <c r="E3" s="6">
        <v>2017</v>
      </c>
      <c r="F3" s="6">
        <v>2017</v>
      </c>
    </row>
    <row r="4" spans="2:6" ht="26.25" customHeight="1">
      <c r="B4" s="71"/>
      <c r="C4" s="74"/>
      <c r="D4" s="13"/>
      <c r="E4" s="63"/>
      <c r="F4" s="63"/>
    </row>
    <row r="5" spans="2:6" ht="66.75" customHeight="1">
      <c r="B5" s="72"/>
      <c r="C5" s="62" t="s">
        <v>91</v>
      </c>
      <c r="D5" s="13" t="s">
        <v>72</v>
      </c>
      <c r="E5" s="63"/>
      <c r="F5" s="63"/>
    </row>
    <row r="6" spans="2:6" ht="29.25" customHeight="1">
      <c r="B6" s="72">
        <v>1</v>
      </c>
      <c r="C6" s="62" t="s">
        <v>12</v>
      </c>
      <c r="D6" s="13" t="s">
        <v>72</v>
      </c>
      <c r="E6" s="63">
        <v>0.8</v>
      </c>
      <c r="F6" s="79"/>
    </row>
    <row r="7" spans="2:6" ht="29.25" customHeight="1">
      <c r="B7" s="72">
        <v>2</v>
      </c>
      <c r="C7" s="62" t="s">
        <v>21</v>
      </c>
      <c r="D7" s="13" t="s">
        <v>72</v>
      </c>
      <c r="E7" s="63"/>
      <c r="F7" s="63">
        <v>-0.1</v>
      </c>
    </row>
    <row r="8" spans="2:6" ht="26.25" customHeight="1">
      <c r="B8" s="72">
        <v>3</v>
      </c>
      <c r="C8" s="62" t="s">
        <v>13</v>
      </c>
      <c r="D8" s="13" t="s">
        <v>72</v>
      </c>
      <c r="E8" s="79"/>
      <c r="F8" s="63">
        <v>-0.2</v>
      </c>
    </row>
    <row r="9" spans="2:6" ht="26.25" customHeight="1">
      <c r="B9" s="72">
        <v>4</v>
      </c>
      <c r="C9" s="62" t="s">
        <v>14</v>
      </c>
      <c r="D9" s="13" t="s">
        <v>72</v>
      </c>
      <c r="E9" s="79"/>
      <c r="F9" s="63">
        <v>-0.9</v>
      </c>
    </row>
    <row r="10" spans="2:6" ht="26.25" customHeight="1">
      <c r="B10" s="72">
        <v>5</v>
      </c>
      <c r="C10" s="62" t="s">
        <v>35</v>
      </c>
      <c r="D10" s="13" t="s">
        <v>72</v>
      </c>
      <c r="E10" s="79"/>
      <c r="F10" s="63">
        <v>-0.1</v>
      </c>
    </row>
    <row r="11" spans="2:6" ht="26.25" customHeight="1">
      <c r="B11" s="72">
        <v>6</v>
      </c>
      <c r="C11" s="62" t="s">
        <v>36</v>
      </c>
      <c r="D11" s="13" t="s">
        <v>72</v>
      </c>
      <c r="E11" s="63">
        <v>0.1</v>
      </c>
      <c r="F11" s="63"/>
    </row>
    <row r="12" spans="2:6" ht="26.25" customHeight="1">
      <c r="B12" s="72">
        <v>7</v>
      </c>
      <c r="C12" s="62" t="s">
        <v>15</v>
      </c>
      <c r="D12" s="13" t="s">
        <v>72</v>
      </c>
      <c r="E12" s="79"/>
      <c r="F12" s="63">
        <v>-1</v>
      </c>
    </row>
    <row r="13" spans="2:6" ht="26.25" customHeight="1">
      <c r="B13" s="72">
        <v>8</v>
      </c>
      <c r="C13" s="62" t="s">
        <v>16</v>
      </c>
      <c r="D13" s="13" t="s">
        <v>72</v>
      </c>
      <c r="E13" s="79"/>
      <c r="F13" s="63">
        <v>-0.5</v>
      </c>
    </row>
    <row r="14" spans="2:6" ht="32.25" customHeight="1">
      <c r="B14" s="72">
        <v>9</v>
      </c>
      <c r="C14" s="62" t="s">
        <v>17</v>
      </c>
      <c r="D14" s="13" t="s">
        <v>72</v>
      </c>
      <c r="E14" s="79"/>
      <c r="F14" s="63">
        <v>-1.5</v>
      </c>
    </row>
    <row r="15" spans="2:6" ht="26.25" customHeight="1">
      <c r="B15" s="72">
        <v>10</v>
      </c>
      <c r="C15" s="62" t="s">
        <v>37</v>
      </c>
      <c r="D15" s="13" t="s">
        <v>72</v>
      </c>
      <c r="E15" s="63"/>
      <c r="F15" s="63">
        <v>-0.3</v>
      </c>
    </row>
    <row r="16" spans="2:6" ht="26.25" customHeight="1">
      <c r="B16" s="72">
        <v>11</v>
      </c>
      <c r="C16" s="62" t="s">
        <v>18</v>
      </c>
      <c r="D16" s="13" t="s">
        <v>72</v>
      </c>
      <c r="E16" s="63">
        <v>0.1</v>
      </c>
      <c r="F16" s="63"/>
    </row>
    <row r="17" spans="2:6" ht="26.25" customHeight="1">
      <c r="B17" s="72">
        <v>12</v>
      </c>
      <c r="C17" s="62" t="s">
        <v>20</v>
      </c>
      <c r="D17" s="13" t="s">
        <v>72</v>
      </c>
      <c r="E17" s="63"/>
      <c r="F17" s="63">
        <v>-0.1</v>
      </c>
    </row>
    <row r="18" spans="2:6" ht="30.75" customHeight="1">
      <c r="B18" s="72">
        <v>13</v>
      </c>
      <c r="C18" s="62" t="s">
        <v>22</v>
      </c>
      <c r="D18" s="13" t="s">
        <v>72</v>
      </c>
      <c r="E18" s="63">
        <v>0.8</v>
      </c>
      <c r="F18" s="63"/>
    </row>
    <row r="19" spans="2:6" ht="30.75" customHeight="1">
      <c r="B19" s="72">
        <v>14</v>
      </c>
      <c r="C19" s="62" t="s">
        <v>23</v>
      </c>
      <c r="D19" s="13" t="s">
        <v>72</v>
      </c>
      <c r="E19" s="80">
        <v>0.4</v>
      </c>
      <c r="F19" s="80"/>
    </row>
    <row r="20" spans="2:6" ht="26.25" customHeight="1">
      <c r="B20" s="72">
        <v>15</v>
      </c>
      <c r="C20" s="62" t="s">
        <v>38</v>
      </c>
      <c r="D20" s="13" t="s">
        <v>72</v>
      </c>
      <c r="E20" s="63"/>
      <c r="F20" s="63">
        <v>-0.2</v>
      </c>
    </row>
    <row r="21" spans="2:6" ht="26.25" customHeight="1">
      <c r="B21" s="72">
        <v>16</v>
      </c>
      <c r="C21" s="62" t="s">
        <v>39</v>
      </c>
      <c r="D21" s="13" t="s">
        <v>72</v>
      </c>
      <c r="E21" s="63"/>
      <c r="F21" s="63">
        <v>-0.4</v>
      </c>
    </row>
    <row r="22" spans="2:6" ht="26.25" customHeight="1">
      <c r="B22" s="72">
        <v>17</v>
      </c>
      <c r="C22" s="62" t="s">
        <v>19</v>
      </c>
      <c r="D22" s="13" t="s">
        <v>72</v>
      </c>
      <c r="E22" s="63">
        <v>0.9</v>
      </c>
      <c r="F22" s="63"/>
    </row>
    <row r="23" spans="2:6" ht="26.25" customHeight="1">
      <c r="B23" s="72">
        <v>18</v>
      </c>
      <c r="C23" s="62" t="s">
        <v>40</v>
      </c>
      <c r="D23" s="13" t="s">
        <v>72</v>
      </c>
      <c r="E23" s="63">
        <v>0.2</v>
      </c>
      <c r="F23" s="63"/>
    </row>
    <row r="24" spans="2:6" ht="26.25" customHeight="1">
      <c r="B24" s="72">
        <v>19</v>
      </c>
      <c r="C24" s="62" t="s">
        <v>71</v>
      </c>
      <c r="D24" s="13" t="s">
        <v>72</v>
      </c>
      <c r="E24" s="63">
        <v>2</v>
      </c>
      <c r="F24" s="63"/>
    </row>
    <row r="25" spans="2:7" ht="27" customHeight="1" thickBot="1">
      <c r="B25" s="194" t="s">
        <v>0</v>
      </c>
      <c r="C25" s="195"/>
      <c r="D25" s="43"/>
      <c r="E25" s="44">
        <f>SUM(E4:E24)</f>
        <v>5.300000000000001</v>
      </c>
      <c r="F25" s="44">
        <f>SUM(F4:F24)</f>
        <v>-5.300000000000001</v>
      </c>
      <c r="G25" s="20"/>
    </row>
    <row r="26" ht="13.5" thickTop="1"/>
  </sheetData>
  <sheetProtection/>
  <mergeCells count="4">
    <mergeCell ref="B1:F1"/>
    <mergeCell ref="B2:C3"/>
    <mergeCell ref="D2:D3"/>
    <mergeCell ref="B25:C25"/>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5.xml><?xml version="1.0" encoding="utf-8"?>
<worksheet xmlns="http://schemas.openxmlformats.org/spreadsheetml/2006/main" xmlns:r="http://schemas.openxmlformats.org/officeDocument/2006/relationships">
  <dimension ref="B1:F10"/>
  <sheetViews>
    <sheetView zoomScale="90" zoomScaleNormal="90" workbookViewId="0" topLeftCell="A1">
      <selection activeCell="B13" sqref="B13:D13"/>
    </sheetView>
  </sheetViews>
  <sheetFormatPr defaultColWidth="9.140625" defaultRowHeight="12.75"/>
  <cols>
    <col min="1" max="1" width="2.421875" style="0" customWidth="1"/>
    <col min="2" max="2" width="7.421875" style="0" customWidth="1"/>
    <col min="3" max="3" width="46.28125" style="0" customWidth="1"/>
    <col min="4" max="4" width="11.00390625" style="8" customWidth="1"/>
    <col min="5" max="5" width="16.7109375" style="8" customWidth="1"/>
    <col min="6" max="6" width="16.7109375" style="5" customWidth="1"/>
  </cols>
  <sheetData>
    <row r="1" spans="2:6" ht="34.5" customHeight="1">
      <c r="B1" s="165" t="s">
        <v>34</v>
      </c>
      <c r="C1" s="166"/>
      <c r="D1" s="166"/>
      <c r="E1" s="166"/>
      <c r="F1" s="167"/>
    </row>
    <row r="2" spans="2:6" ht="38.25">
      <c r="B2" s="168" t="s">
        <v>9</v>
      </c>
      <c r="C2" s="196"/>
      <c r="D2" s="198" t="s">
        <v>1</v>
      </c>
      <c r="E2" s="11" t="s">
        <v>2</v>
      </c>
      <c r="F2" s="11" t="s">
        <v>3</v>
      </c>
    </row>
    <row r="3" spans="2:6" ht="18">
      <c r="B3" s="170"/>
      <c r="C3" s="197"/>
      <c r="D3" s="199"/>
      <c r="E3" s="6">
        <v>2017</v>
      </c>
      <c r="F3" s="6">
        <v>2017</v>
      </c>
    </row>
    <row r="4" spans="2:6" s="1" customFormat="1" ht="15">
      <c r="B4" s="30"/>
      <c r="C4" s="31"/>
      <c r="D4" s="32"/>
      <c r="E4" s="33"/>
      <c r="F4" s="34"/>
    </row>
    <row r="5" spans="2:6" s="1" customFormat="1" ht="28.5">
      <c r="B5" s="64"/>
      <c r="C5" s="76" t="s">
        <v>44</v>
      </c>
      <c r="D5" s="77"/>
      <c r="E5" s="78"/>
      <c r="F5" s="34"/>
    </row>
    <row r="6" spans="2:6" s="1" customFormat="1" ht="15">
      <c r="B6" s="64"/>
      <c r="C6" s="76"/>
      <c r="D6" s="77"/>
      <c r="E6" s="78"/>
      <c r="F6" s="34"/>
    </row>
    <row r="7" spans="2:6" s="1" customFormat="1" ht="26.25" customHeight="1">
      <c r="B7" s="30"/>
      <c r="C7" s="31"/>
      <c r="D7" s="32"/>
      <c r="E7" s="33"/>
      <c r="F7" s="34"/>
    </row>
    <row r="8" spans="2:6" s="1" customFormat="1" ht="26.25" customHeight="1" thickBot="1">
      <c r="B8" s="194" t="s">
        <v>0</v>
      </c>
      <c r="C8" s="195"/>
      <c r="D8" s="43"/>
      <c r="E8" s="44">
        <f>SUM(E4:E7)</f>
        <v>0</v>
      </c>
      <c r="F8" s="44">
        <f>SUM(F4:F7)</f>
        <v>0</v>
      </c>
    </row>
    <row r="9" spans="3:6" ht="18.75" thickTop="1">
      <c r="C9" s="2"/>
      <c r="D9" s="7"/>
      <c r="E9" s="7"/>
      <c r="F9" s="3"/>
    </row>
    <row r="10" ht="15">
      <c r="C10" s="1"/>
    </row>
  </sheetData>
  <sheetProtection/>
  <mergeCells count="4">
    <mergeCell ref="B8:C8"/>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6.xml><?xml version="1.0" encoding="utf-8"?>
<worksheet xmlns="http://schemas.openxmlformats.org/spreadsheetml/2006/main" xmlns:r="http://schemas.openxmlformats.org/officeDocument/2006/relationships">
  <dimension ref="B1:IU21"/>
  <sheetViews>
    <sheetView zoomScale="90" zoomScaleNormal="90" workbookViewId="0" topLeftCell="A1">
      <selection activeCell="D12" sqref="D12"/>
    </sheetView>
  </sheetViews>
  <sheetFormatPr defaultColWidth="9.140625" defaultRowHeight="12.75"/>
  <cols>
    <col min="1" max="1" width="2.421875" style="0" customWidth="1"/>
    <col min="2" max="2" width="8.00390625" style="0" customWidth="1"/>
    <col min="3" max="3" width="46.28125" style="0" customWidth="1"/>
    <col min="4" max="4" width="11.421875" style="8" customWidth="1"/>
    <col min="5" max="5" width="16.7109375" style="8" customWidth="1"/>
    <col min="6" max="6" width="16.7109375" style="5" customWidth="1"/>
    <col min="7" max="7" width="0" style="0" hidden="1" customWidth="1"/>
    <col min="8" max="8" width="11.421875" style="0" hidden="1" customWidth="1"/>
    <col min="9" max="9" width="0" style="0" hidden="1" customWidth="1"/>
  </cols>
  <sheetData>
    <row r="1" spans="2:6" ht="33" customHeight="1">
      <c r="B1" s="202" t="s">
        <v>34</v>
      </c>
      <c r="C1" s="203"/>
      <c r="D1" s="203"/>
      <c r="E1" s="203"/>
      <c r="F1" s="204"/>
    </row>
    <row r="2" spans="2:7" ht="36" customHeight="1">
      <c r="B2" s="205" t="s">
        <v>10</v>
      </c>
      <c r="C2" s="206"/>
      <c r="D2" s="209" t="s">
        <v>1</v>
      </c>
      <c r="E2" s="101" t="s">
        <v>2</v>
      </c>
      <c r="F2" s="101" t="s">
        <v>3</v>
      </c>
      <c r="G2">
        <v>2015</v>
      </c>
    </row>
    <row r="3" spans="2:9" ht="24" customHeight="1">
      <c r="B3" s="207"/>
      <c r="C3" s="208"/>
      <c r="D3" s="210"/>
      <c r="E3" s="105">
        <v>2017</v>
      </c>
      <c r="F3" s="105">
        <v>2017</v>
      </c>
      <c r="I3" s="50" t="s">
        <v>0</v>
      </c>
    </row>
    <row r="4" spans="2:15" s="1" customFormat="1" ht="88.5" customHeight="1">
      <c r="B4" s="157" t="s">
        <v>31</v>
      </c>
      <c r="C4" s="158" t="s">
        <v>92</v>
      </c>
      <c r="D4" s="157"/>
      <c r="E4" s="159"/>
      <c r="F4" s="160">
        <v>-2.6</v>
      </c>
      <c r="I4" s="49"/>
      <c r="O4" s="59"/>
    </row>
    <row r="5" spans="2:15" s="1" customFormat="1" ht="57">
      <c r="B5" s="161" t="s">
        <v>32</v>
      </c>
      <c r="C5" s="162" t="s">
        <v>110</v>
      </c>
      <c r="D5" s="161"/>
      <c r="E5" s="163"/>
      <c r="F5" s="106"/>
      <c r="I5" s="49"/>
      <c r="O5" s="59"/>
    </row>
    <row r="6" spans="2:15" s="1" customFormat="1" ht="15">
      <c r="B6" s="103">
        <v>2</v>
      </c>
      <c r="C6" s="162" t="s">
        <v>93</v>
      </c>
      <c r="D6" s="103"/>
      <c r="E6" s="106"/>
      <c r="F6" s="106">
        <v>-2.5</v>
      </c>
      <c r="I6" s="49"/>
      <c r="O6" s="59"/>
    </row>
    <row r="7" spans="2:15" s="1" customFormat="1" ht="15">
      <c r="B7" s="103">
        <v>3</v>
      </c>
      <c r="C7" s="162" t="s">
        <v>111</v>
      </c>
      <c r="D7" s="103"/>
      <c r="E7" s="106">
        <v>1.8</v>
      </c>
      <c r="F7" s="106"/>
      <c r="I7" s="49"/>
      <c r="O7" s="59"/>
    </row>
    <row r="8" spans="2:15" s="1" customFormat="1" ht="15">
      <c r="B8" s="103">
        <v>4</v>
      </c>
      <c r="C8" s="162" t="s">
        <v>112</v>
      </c>
      <c r="D8" s="103"/>
      <c r="E8" s="106">
        <v>0.29999999999999993</v>
      </c>
      <c r="F8" s="106"/>
      <c r="I8" s="49"/>
      <c r="O8" s="59"/>
    </row>
    <row r="9" spans="2:15" s="1" customFormat="1" ht="28.5">
      <c r="B9" s="103">
        <v>5</v>
      </c>
      <c r="C9" s="162" t="s">
        <v>113</v>
      </c>
      <c r="D9" s="103"/>
      <c r="E9" s="106"/>
      <c r="F9" s="106">
        <v>-0.32</v>
      </c>
      <c r="I9" s="49"/>
      <c r="O9" s="59"/>
    </row>
    <row r="10" spans="2:15" s="1" customFormat="1" ht="28.5">
      <c r="B10" s="103">
        <v>6</v>
      </c>
      <c r="C10" s="162" t="s">
        <v>94</v>
      </c>
      <c r="D10" s="103"/>
      <c r="E10" s="106"/>
      <c r="F10" s="106">
        <v>-0.17</v>
      </c>
      <c r="I10" s="49"/>
      <c r="O10" s="59"/>
    </row>
    <row r="11" spans="2:15" s="1" customFormat="1" ht="85.5">
      <c r="B11" s="103">
        <v>7</v>
      </c>
      <c r="C11" s="164" t="s">
        <v>95</v>
      </c>
      <c r="D11" s="103"/>
      <c r="E11" s="106">
        <v>0.5</v>
      </c>
      <c r="F11" s="106"/>
      <c r="I11" s="49"/>
      <c r="O11" s="59"/>
    </row>
    <row r="12" spans="2:15" s="1" customFormat="1" ht="15">
      <c r="B12" s="103">
        <v>8</v>
      </c>
      <c r="C12" s="164" t="s">
        <v>96</v>
      </c>
      <c r="D12" s="103"/>
      <c r="E12" s="106"/>
      <c r="F12" s="106">
        <v>-0.35</v>
      </c>
      <c r="I12" s="49"/>
      <c r="O12" s="59"/>
    </row>
    <row r="13" spans="2:15" s="1" customFormat="1" ht="57">
      <c r="B13" s="103">
        <v>9</v>
      </c>
      <c r="C13" s="164" t="s">
        <v>97</v>
      </c>
      <c r="D13" s="103"/>
      <c r="E13" s="106"/>
      <c r="F13" s="106">
        <v>-2.5</v>
      </c>
      <c r="I13" s="49"/>
      <c r="O13" s="59"/>
    </row>
    <row r="14" spans="2:15" s="1" customFormat="1" ht="15">
      <c r="B14" s="103">
        <v>10</v>
      </c>
      <c r="C14" s="102" t="s">
        <v>98</v>
      </c>
      <c r="D14" s="103"/>
      <c r="E14" s="112">
        <v>0.2</v>
      </c>
      <c r="F14" s="106"/>
      <c r="I14" s="49"/>
      <c r="O14" s="59"/>
    </row>
    <row r="15" spans="2:15" s="1" customFormat="1" ht="57">
      <c r="B15" s="108">
        <v>11</v>
      </c>
      <c r="C15" s="107" t="s">
        <v>99</v>
      </c>
      <c r="D15" s="108"/>
      <c r="E15" s="111">
        <v>2.4</v>
      </c>
      <c r="F15" s="110"/>
      <c r="I15" s="49"/>
      <c r="O15" s="59"/>
    </row>
    <row r="16" spans="2:6" s="1" customFormat="1" ht="26.25" customHeight="1">
      <c r="B16" s="108">
        <v>12</v>
      </c>
      <c r="C16" s="107" t="s">
        <v>100</v>
      </c>
      <c r="D16" s="108"/>
      <c r="E16" s="109">
        <v>2.3</v>
      </c>
      <c r="F16" s="110"/>
    </row>
    <row r="17" spans="2:255" ht="18" customHeight="1">
      <c r="B17" s="108">
        <v>13</v>
      </c>
      <c r="C17" s="107" t="s">
        <v>114</v>
      </c>
      <c r="D17" s="108"/>
      <c r="E17" s="109">
        <v>9.6</v>
      </c>
      <c r="F17" s="110"/>
      <c r="I17" s="8"/>
      <c r="L17" s="8"/>
      <c r="O17" s="8"/>
      <c r="R17" s="8"/>
      <c r="U17" s="8"/>
      <c r="X17" s="8"/>
      <c r="AA17" s="8"/>
      <c r="AD17" s="8"/>
      <c r="AG17" s="8"/>
      <c r="AJ17" s="8"/>
      <c r="AM17" s="8"/>
      <c r="AP17" s="8"/>
      <c r="AS17" s="8"/>
      <c r="AV17" s="8"/>
      <c r="AY17" s="8"/>
      <c r="BB17" s="8"/>
      <c r="BE17" s="8"/>
      <c r="BH17" s="8"/>
      <c r="BK17" s="8"/>
      <c r="BN17" s="8"/>
      <c r="BQ17" s="8"/>
      <c r="BT17" s="8"/>
      <c r="BW17" s="8"/>
      <c r="BZ17" s="8"/>
      <c r="CC17" s="8"/>
      <c r="CF17" s="8"/>
      <c r="CI17" s="8"/>
      <c r="CL17" s="8"/>
      <c r="CO17" s="8"/>
      <c r="CR17" s="8"/>
      <c r="CU17" s="8"/>
      <c r="CX17" s="8"/>
      <c r="DA17" s="8"/>
      <c r="DD17" s="8"/>
      <c r="DG17" s="8"/>
      <c r="DJ17" s="8"/>
      <c r="DM17" s="8"/>
      <c r="DP17" s="8"/>
      <c r="DS17" s="8"/>
      <c r="DV17" s="8"/>
      <c r="DY17" s="8"/>
      <c r="EB17" s="8"/>
      <c r="EE17" s="8"/>
      <c r="EH17" s="8"/>
      <c r="EK17" s="8"/>
      <c r="EN17" s="8"/>
      <c r="EQ17" s="8"/>
      <c r="ET17" s="8"/>
      <c r="EW17" s="8"/>
      <c r="EZ17" s="8"/>
      <c r="FC17" s="8"/>
      <c r="FF17" s="8"/>
      <c r="FI17" s="8"/>
      <c r="FL17" s="8"/>
      <c r="FO17" s="8"/>
      <c r="FR17" s="8"/>
      <c r="FU17" s="8"/>
      <c r="FX17" s="8"/>
      <c r="GA17" s="8"/>
      <c r="GD17" s="8"/>
      <c r="GG17" s="8"/>
      <c r="GJ17" s="8"/>
      <c r="GM17" s="8"/>
      <c r="GP17" s="8"/>
      <c r="GS17" s="8"/>
      <c r="GV17" s="8"/>
      <c r="GY17" s="8"/>
      <c r="HB17" s="8"/>
      <c r="HE17" s="8"/>
      <c r="HH17" s="8"/>
      <c r="HK17" s="8"/>
      <c r="HN17" s="8"/>
      <c r="HQ17" s="8"/>
      <c r="HT17" s="8"/>
      <c r="HW17" s="8"/>
      <c r="HZ17" s="8"/>
      <c r="IC17" s="8"/>
      <c r="IF17" s="8"/>
      <c r="II17" s="8"/>
      <c r="IL17" s="8"/>
      <c r="IO17" s="8"/>
      <c r="IR17" s="8"/>
      <c r="IU17" s="8"/>
    </row>
    <row r="18" spans="2:6" ht="14.25">
      <c r="B18" s="108">
        <v>14</v>
      </c>
      <c r="C18" s="107" t="s">
        <v>28</v>
      </c>
      <c r="D18" s="108"/>
      <c r="E18" s="111">
        <v>0.1</v>
      </c>
      <c r="F18" s="110"/>
    </row>
    <row r="19" spans="2:6" ht="14.25">
      <c r="B19" s="108">
        <v>15</v>
      </c>
      <c r="C19" s="107" t="s">
        <v>29</v>
      </c>
      <c r="D19" s="108"/>
      <c r="E19" s="111">
        <v>0.7</v>
      </c>
      <c r="F19" s="110"/>
    </row>
    <row r="20" spans="2:6" ht="12.75">
      <c r="B20" s="130"/>
      <c r="C20" s="130"/>
      <c r="D20" s="131"/>
      <c r="E20" s="131"/>
      <c r="F20" s="132"/>
    </row>
    <row r="21" spans="2:9" ht="16.5" thickBot="1">
      <c r="B21" s="200" t="s">
        <v>0</v>
      </c>
      <c r="C21" s="201"/>
      <c r="D21" s="104"/>
      <c r="E21" s="156">
        <f>SUM(E4:E20)</f>
        <v>17.900000000000002</v>
      </c>
      <c r="F21" s="156">
        <f>SUM(F4:F20)</f>
        <v>-8.44</v>
      </c>
      <c r="G21" s="113">
        <f>SUM(G4:G20)</f>
        <v>0</v>
      </c>
      <c r="H21" s="113">
        <f>SUM(H4:H20)</f>
        <v>0</v>
      </c>
      <c r="I21" s="113">
        <f>SUM(I4:I20)</f>
        <v>0</v>
      </c>
    </row>
    <row r="22" ht="13.5" thickTop="1"/>
  </sheetData>
  <sheetProtection/>
  <mergeCells count="4">
    <mergeCell ref="B21:C21"/>
    <mergeCell ref="B1:F1"/>
    <mergeCell ref="B2:C3"/>
    <mergeCell ref="D2:D3"/>
  </mergeCells>
  <printOptions/>
  <pageMargins left="0.1968503937007874" right="0.1968503937007874" top="0.984251968503937" bottom="0.6692913385826772" header="0.31496062992125984" footer="0.2755905511811024"/>
  <pageSetup fitToWidth="0"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7.xml><?xml version="1.0" encoding="utf-8"?>
<worksheet xmlns="http://schemas.openxmlformats.org/spreadsheetml/2006/main" xmlns:r="http://schemas.openxmlformats.org/officeDocument/2006/relationships">
  <dimension ref="B1:J27"/>
  <sheetViews>
    <sheetView zoomScale="90" zoomScaleNormal="90" workbookViewId="0" topLeftCell="A10">
      <selection activeCell="B13" sqref="B13:D13"/>
    </sheetView>
  </sheetViews>
  <sheetFormatPr defaultColWidth="9.140625" defaultRowHeight="12.75"/>
  <cols>
    <col min="1" max="1" width="2.421875" style="0" customWidth="1"/>
    <col min="2" max="2" width="5.28125" style="0" customWidth="1"/>
    <col min="3" max="3" width="51.28125" style="0" customWidth="1"/>
    <col min="4" max="4" width="11.28125" style="8" customWidth="1"/>
    <col min="5" max="5" width="16.28125" style="8" customWidth="1"/>
    <col min="6" max="6" width="16.00390625" style="20" customWidth="1"/>
  </cols>
  <sheetData>
    <row r="1" spans="2:6" ht="33" customHeight="1">
      <c r="B1" s="165" t="s">
        <v>34</v>
      </c>
      <c r="C1" s="166"/>
      <c r="D1" s="166"/>
      <c r="E1" s="166"/>
      <c r="F1" s="167"/>
    </row>
    <row r="2" spans="2:10" ht="36" customHeight="1">
      <c r="B2" s="168" t="s">
        <v>11</v>
      </c>
      <c r="C2" s="196"/>
      <c r="D2" s="198" t="s">
        <v>1</v>
      </c>
      <c r="E2" s="11" t="s">
        <v>2</v>
      </c>
      <c r="F2" s="18" t="s">
        <v>3</v>
      </c>
      <c r="G2" s="12"/>
      <c r="H2" s="12"/>
      <c r="I2" s="12"/>
      <c r="J2" s="12"/>
    </row>
    <row r="3" spans="2:10" ht="24" customHeight="1">
      <c r="B3" s="170"/>
      <c r="C3" s="197"/>
      <c r="D3" s="199"/>
      <c r="E3" s="6">
        <v>2017</v>
      </c>
      <c r="F3" s="58">
        <v>2017</v>
      </c>
      <c r="G3" s="12"/>
      <c r="H3" s="12"/>
      <c r="I3" s="12"/>
      <c r="J3" s="12"/>
    </row>
    <row r="4" spans="2:10" ht="32.25" customHeight="1">
      <c r="B4" s="118"/>
      <c r="C4" s="133" t="s">
        <v>106</v>
      </c>
      <c r="D4" s="119" t="s">
        <v>45</v>
      </c>
      <c r="E4" s="120"/>
      <c r="F4" s="121"/>
      <c r="G4" s="12"/>
      <c r="H4" s="12"/>
      <c r="I4" s="12"/>
      <c r="J4" s="12"/>
    </row>
    <row r="5" spans="2:10" ht="32.25" customHeight="1">
      <c r="B5" s="114">
        <v>1</v>
      </c>
      <c r="C5" s="134" t="s">
        <v>49</v>
      </c>
      <c r="D5" s="115"/>
      <c r="E5" s="116">
        <v>0.15</v>
      </c>
      <c r="F5" s="117"/>
      <c r="G5" s="12"/>
      <c r="H5" s="12"/>
      <c r="I5" s="12"/>
      <c r="J5" s="12"/>
    </row>
    <row r="6" spans="2:10" s="1" customFormat="1" ht="62.25" customHeight="1">
      <c r="B6" s="32">
        <v>2</v>
      </c>
      <c r="C6" s="73" t="s">
        <v>51</v>
      </c>
      <c r="D6" s="32"/>
      <c r="E6" s="51"/>
      <c r="F6" s="91">
        <v>-0.4</v>
      </c>
      <c r="G6" s="54"/>
      <c r="H6" s="55"/>
      <c r="I6" s="56"/>
      <c r="J6" s="54"/>
    </row>
    <row r="7" spans="2:10" s="1" customFormat="1" ht="33.75" customHeight="1">
      <c r="B7" s="32">
        <v>3</v>
      </c>
      <c r="C7" s="75" t="s">
        <v>55</v>
      </c>
      <c r="D7" s="32"/>
      <c r="E7" s="51"/>
      <c r="F7" s="92">
        <v>-0.2505</v>
      </c>
      <c r="G7" s="54"/>
      <c r="H7" s="55"/>
      <c r="I7" s="56"/>
      <c r="J7" s="54"/>
    </row>
    <row r="8" spans="2:10" s="1" customFormat="1" ht="141.75" customHeight="1">
      <c r="B8" s="32" t="s">
        <v>60</v>
      </c>
      <c r="C8" s="75" t="s">
        <v>89</v>
      </c>
      <c r="D8" s="32"/>
      <c r="E8" s="51"/>
      <c r="F8" s="91">
        <v>-10</v>
      </c>
      <c r="G8" s="54"/>
      <c r="H8" s="55"/>
      <c r="I8" s="56"/>
      <c r="J8" s="54"/>
    </row>
    <row r="9" spans="2:10" s="1" customFormat="1" ht="119.25" customHeight="1">
      <c r="B9" s="32" t="s">
        <v>61</v>
      </c>
      <c r="C9" s="75" t="s">
        <v>70</v>
      </c>
      <c r="D9" s="32"/>
      <c r="E9" s="51"/>
      <c r="F9" s="96">
        <v>-0.824</v>
      </c>
      <c r="G9" s="54"/>
      <c r="H9" s="55"/>
      <c r="I9" s="56"/>
      <c r="J9" s="54"/>
    </row>
    <row r="10" spans="2:10" s="1" customFormat="1" ht="139.5" customHeight="1">
      <c r="B10" s="32" t="s">
        <v>62</v>
      </c>
      <c r="C10" s="75" t="s">
        <v>88</v>
      </c>
      <c r="D10" s="32"/>
      <c r="E10" s="51"/>
      <c r="F10" s="91">
        <v>-9</v>
      </c>
      <c r="G10" s="54"/>
      <c r="H10" s="55"/>
      <c r="I10" s="56"/>
      <c r="J10" s="54"/>
    </row>
    <row r="11" spans="2:10" s="1" customFormat="1" ht="75" customHeight="1">
      <c r="B11" s="32" t="s">
        <v>63</v>
      </c>
      <c r="C11" s="75" t="s">
        <v>56</v>
      </c>
      <c r="D11" s="32"/>
      <c r="E11" s="51"/>
      <c r="F11" s="91">
        <v>-2</v>
      </c>
      <c r="G11" s="54"/>
      <c r="H11" s="55"/>
      <c r="I11" s="56"/>
      <c r="J11" s="54"/>
    </row>
    <row r="12" spans="2:10" s="1" customFormat="1" ht="71.25" customHeight="1">
      <c r="B12" s="32" t="s">
        <v>24</v>
      </c>
      <c r="C12" s="75" t="s">
        <v>50</v>
      </c>
      <c r="D12" s="32"/>
      <c r="E12" s="51">
        <v>1</v>
      </c>
      <c r="F12" s="91"/>
      <c r="G12" s="54"/>
      <c r="H12" s="55"/>
      <c r="I12" s="56"/>
      <c r="J12" s="54"/>
    </row>
    <row r="13" spans="2:10" s="1" customFormat="1" ht="139.5" customHeight="1">
      <c r="B13" s="32" t="s">
        <v>25</v>
      </c>
      <c r="C13" s="75" t="s">
        <v>90</v>
      </c>
      <c r="D13" s="32"/>
      <c r="E13" s="51">
        <v>2</v>
      </c>
      <c r="F13" s="91"/>
      <c r="G13" s="54"/>
      <c r="H13" s="55"/>
      <c r="I13" s="56"/>
      <c r="J13" s="54"/>
    </row>
    <row r="14" spans="2:10" s="1" customFormat="1" ht="54" customHeight="1">
      <c r="B14" s="32" t="s">
        <v>26</v>
      </c>
      <c r="C14" s="75" t="s">
        <v>58</v>
      </c>
      <c r="D14" s="32"/>
      <c r="E14" s="51"/>
      <c r="F14" s="91">
        <v>-3</v>
      </c>
      <c r="G14" s="54"/>
      <c r="H14" s="55"/>
      <c r="I14" s="56"/>
      <c r="J14" s="54"/>
    </row>
    <row r="15" spans="2:10" s="66" customFormat="1" ht="197.25" customHeight="1">
      <c r="B15" s="32" t="s">
        <v>64</v>
      </c>
      <c r="C15" s="73" t="s">
        <v>59</v>
      </c>
      <c r="D15" s="32"/>
      <c r="E15" s="51">
        <v>9</v>
      </c>
      <c r="F15" s="93"/>
      <c r="G15" s="81"/>
      <c r="H15" s="82"/>
      <c r="I15" s="83"/>
      <c r="J15" s="81"/>
    </row>
    <row r="16" spans="2:10" s="66" customFormat="1" ht="61.5" customHeight="1">
      <c r="B16" s="32" t="s">
        <v>65</v>
      </c>
      <c r="C16" s="75" t="s">
        <v>47</v>
      </c>
      <c r="D16" s="32"/>
      <c r="E16" s="51">
        <v>3.8</v>
      </c>
      <c r="F16" s="93"/>
      <c r="G16" s="81"/>
      <c r="H16" s="82"/>
      <c r="I16" s="83"/>
      <c r="J16" s="81"/>
    </row>
    <row r="17" spans="2:10" s="1" customFormat="1" ht="71.25" customHeight="1">
      <c r="B17" s="32" t="s">
        <v>66</v>
      </c>
      <c r="C17" s="73" t="s">
        <v>48</v>
      </c>
      <c r="D17" s="32"/>
      <c r="E17" s="51"/>
      <c r="F17" s="91">
        <v>-1</v>
      </c>
      <c r="G17" s="54"/>
      <c r="H17" s="55"/>
      <c r="I17" s="56"/>
      <c r="J17" s="54"/>
    </row>
    <row r="18" spans="2:10" s="1" customFormat="1" ht="48" customHeight="1">
      <c r="B18" s="122" t="s">
        <v>67</v>
      </c>
      <c r="C18" s="123" t="s">
        <v>54</v>
      </c>
      <c r="D18" s="122"/>
      <c r="E18" s="124">
        <v>0.8</v>
      </c>
      <c r="F18" s="125"/>
      <c r="G18" s="54"/>
      <c r="H18" s="55"/>
      <c r="I18" s="56"/>
      <c r="J18" s="54"/>
    </row>
    <row r="19" spans="2:10" s="1" customFormat="1" ht="79.5" customHeight="1">
      <c r="B19" s="126" t="s">
        <v>46</v>
      </c>
      <c r="C19" s="127" t="s">
        <v>53</v>
      </c>
      <c r="D19" s="126"/>
      <c r="E19" s="128">
        <v>0.5</v>
      </c>
      <c r="F19" s="129"/>
      <c r="G19" s="54"/>
      <c r="H19" s="55"/>
      <c r="I19" s="56"/>
      <c r="J19" s="54"/>
    </row>
    <row r="20" spans="2:10" s="1" customFormat="1" ht="42" customHeight="1">
      <c r="B20" s="126" t="s">
        <v>68</v>
      </c>
      <c r="C20" s="127" t="s">
        <v>52</v>
      </c>
      <c r="D20" s="126"/>
      <c r="E20" s="128"/>
      <c r="F20" s="129">
        <v>-0.3</v>
      </c>
      <c r="G20" s="54"/>
      <c r="H20" s="55"/>
      <c r="I20" s="56"/>
      <c r="J20" s="54"/>
    </row>
    <row r="21" spans="2:10" s="1" customFormat="1" ht="45.75" customHeight="1">
      <c r="B21" s="87" t="s">
        <v>69</v>
      </c>
      <c r="C21" s="84" t="s">
        <v>57</v>
      </c>
      <c r="D21" s="64"/>
      <c r="E21" s="94"/>
      <c r="F21" s="95">
        <v>-0.6</v>
      </c>
      <c r="G21" s="54"/>
      <c r="H21" s="55"/>
      <c r="I21" s="56"/>
      <c r="J21" s="54"/>
    </row>
    <row r="22" spans="2:10" s="29" customFormat="1" ht="23.25" customHeight="1">
      <c r="B22" s="211" t="s">
        <v>0</v>
      </c>
      <c r="C22" s="212"/>
      <c r="D22" s="22"/>
      <c r="E22" s="97">
        <f>SUM(E5:E21)</f>
        <v>17.25</v>
      </c>
      <c r="F22" s="97">
        <f>SUM(F5:F21)</f>
        <v>-27.3745</v>
      </c>
      <c r="G22" s="57"/>
      <c r="H22" s="57"/>
      <c r="I22" s="57"/>
      <c r="J22" s="57"/>
    </row>
    <row r="23" spans="2:10" ht="1.5" customHeight="1">
      <c r="B23" s="213"/>
      <c r="C23" s="214"/>
      <c r="D23" s="41"/>
      <c r="E23" s="42"/>
      <c r="F23" s="42"/>
      <c r="G23" s="12"/>
      <c r="H23" s="12"/>
      <c r="I23" s="12"/>
      <c r="J23" s="12"/>
    </row>
    <row r="24" spans="7:10" ht="12.75">
      <c r="G24" s="12"/>
      <c r="H24" s="12"/>
      <c r="I24" s="12"/>
      <c r="J24" s="12"/>
    </row>
    <row r="25" spans="7:10" ht="12.75">
      <c r="G25" s="12"/>
      <c r="H25" s="12"/>
      <c r="I25" s="12"/>
      <c r="J25" s="12"/>
    </row>
    <row r="26" spans="3:10" ht="15.75">
      <c r="C26" s="66"/>
      <c r="G26" s="12"/>
      <c r="H26" s="12"/>
      <c r="I26" s="12"/>
      <c r="J26" s="12"/>
    </row>
    <row r="27" spans="7:10" ht="12.75">
      <c r="G27" s="12"/>
      <c r="H27" s="12"/>
      <c r="I27" s="12"/>
      <c r="J27" s="12"/>
    </row>
  </sheetData>
  <sheetProtection/>
  <mergeCells count="5">
    <mergeCell ref="B1:F1"/>
    <mergeCell ref="B2:C3"/>
    <mergeCell ref="D2:D3"/>
    <mergeCell ref="B22:C22"/>
    <mergeCell ref="B23:C2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2017
</oddHeader>
    <oddFooter>&amp;L&amp;8Nr. 124597-17 sag.nr. 2692-17&amp;Rside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ØKE-27-09-2017 - Bilag 1228.01 Budgetopfølgning pr 31 august 2017</dc:title>
  <dc:subject>ØVRIGE</dc:subject>
  <dc:creator>JOPE</dc:creator>
  <cp:keywords/>
  <dc:description>Budgetopfølgning pr. 30. september 2012</dc:description>
  <cp:lastModifiedBy>Jannick Kevin Jørgensen</cp:lastModifiedBy>
  <cp:lastPrinted>2017-09-06T07:37:06Z</cp:lastPrinted>
  <dcterms:created xsi:type="dcterms:W3CDTF">1996-11-12T13:28:11Z</dcterms:created>
  <dcterms:modified xsi:type="dcterms:W3CDTF">2017-09-21T06:12:45Z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Økonomi og Erhverv</vt:lpwstr>
  </property>
  <property fmtid="{D5CDD505-2E9C-101B-9397-08002B2CF9AE}" pid="4" name="MeetingTit">
    <vt:lpwstr>27-09-2017</vt:lpwstr>
  </property>
  <property fmtid="{D5CDD505-2E9C-101B-9397-08002B2CF9AE}" pid="5" name="MeetingDateAndTi">
    <vt:lpwstr>27-09-2017 fra 13:00 - 14:30</vt:lpwstr>
  </property>
  <property fmtid="{D5CDD505-2E9C-101B-9397-08002B2CF9AE}" pid="6" name="AccessLevelNa">
    <vt:lpwstr>Åben</vt:lpwstr>
  </property>
  <property fmtid="{D5CDD505-2E9C-101B-9397-08002B2CF9AE}" pid="7" name="Fusion">
    <vt:lpwstr>2612925</vt:lpwstr>
  </property>
  <property fmtid="{D5CDD505-2E9C-101B-9397-08002B2CF9AE}" pid="8" name="SortOrd">
    <vt:lpwstr>1</vt:lpwstr>
  </property>
  <property fmtid="{D5CDD505-2E9C-101B-9397-08002B2CF9AE}" pid="9" name="MeetingEndDa">
    <vt:lpwstr>2017-09-27T14:30:00Z</vt:lpwstr>
  </property>
  <property fmtid="{D5CDD505-2E9C-101B-9397-08002B2CF9AE}" pid="10" name="AgendaAccessLevelNa">
    <vt:lpwstr>Åben</vt:lpwstr>
  </property>
  <property fmtid="{D5CDD505-2E9C-101B-9397-08002B2CF9AE}" pid="11" name="EnclosureFileNumb">
    <vt:lpwstr>124597/17</vt:lpwstr>
  </property>
  <property fmtid="{D5CDD505-2E9C-101B-9397-08002B2CF9AE}" pid="12" name="ContentType">
    <vt:lpwstr>0x0101003D7BFBD5F481E14985D820F2A1C38BC8</vt:lpwstr>
  </property>
  <property fmtid="{D5CDD505-2E9C-101B-9397-08002B2CF9AE}" pid="13" name="MeetingStartDa">
    <vt:lpwstr>2017-09-27T13:00:00Z</vt:lpwstr>
  </property>
  <property fmtid="{D5CDD505-2E9C-101B-9397-08002B2CF9AE}" pid="14" name="PWDescripti">
    <vt:lpwstr/>
  </property>
  <property fmtid="{D5CDD505-2E9C-101B-9397-08002B2CF9AE}" pid="15" name="U">
    <vt:lpwstr>2367423</vt:lpwstr>
  </property>
  <property fmtid="{D5CDD505-2E9C-101B-9397-08002B2CF9AE}" pid="16" name="PWFileTy">
    <vt:lpwstr>.XLS</vt:lpwstr>
  </property>
  <property fmtid="{D5CDD505-2E9C-101B-9397-08002B2CF9AE}" pid="17" name="Agenda">
    <vt:lpwstr>7268</vt:lpwstr>
  </property>
  <property fmtid="{D5CDD505-2E9C-101B-9397-08002B2CF9AE}" pid="18" name="AccessLev">
    <vt:lpwstr>1</vt:lpwstr>
  </property>
  <property fmtid="{D5CDD505-2E9C-101B-9397-08002B2CF9AE}" pid="19" name="EnclosureTy">
    <vt:lpwstr>Enclosure</vt:lpwstr>
  </property>
</Properties>
</file>